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ANEXO VI - Indicadores" sheetId="5" r:id="rId5"/>
    <sheet name="CORPO DO TEXTO" sheetId="6" r:id="rId6"/>
  </sheets>
  <definedNames>
    <definedName name="_xlnm.Print_Area" localSheetId="5">'CORPO DO TEXTO'!$A$1:$E$19</definedName>
  </definedNames>
  <calcPr fullCalcOnLoad="1"/>
</workbook>
</file>

<file path=xl/sharedStrings.xml><?xml version="1.0" encoding="utf-8"?>
<sst xmlns="http://schemas.openxmlformats.org/spreadsheetml/2006/main" count="198" uniqueCount="150">
  <si>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</si>
  <si>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</si>
  <si>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</si>
  <si>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</si>
  <si>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</si>
  <si>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</si>
  <si>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</si>
  <si>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</si>
  <si>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</si>
  <si>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</si>
  <si>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</si>
  <si>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</si>
  <si>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</si>
  <si>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</si>
  <si>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</si>
  <si>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</si>
  <si>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</si>
  <si>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</si>
  <si>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</si>
  <si>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</si>
  <si>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</si>
  <si>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</si>
  <si>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</si>
  <si>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Gestão de Documentos Eletrônicos na Administração Pública.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</si>
  <si>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</si>
  <si>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</si>
  <si>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</si>
  <si>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</si>
  <si>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</si>
  <si>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</si>
  <si>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</si>
  <si>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</si>
  <si>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</si>
  <si>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</si>
  <si>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</si>
  <si>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</si>
  <si>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</si>
  <si>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</si>
  <si>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</si>
  <si>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</si>
  <si>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</si>
  <si>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</si>
  <si>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</si>
  <si>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(Quantitativo de horas realizado até o mês de verificação/ Quantitativo de horas previsto até o mês)x100%</t>
  </si>
  <si>
    <t>(Recomendações respondidas/ Recomendações pendentes) x 100%</t>
  </si>
  <si>
    <t>(Determinações implementadas/ Determinações pendentes) x 100%</t>
  </si>
  <si>
    <t xml:space="preserve">Atenção à CGU quanto ao encaminhamento de manifestações/Implementações das suas recomendações 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</si>
  <si>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</si>
  <si>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</si>
  <si>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</si>
  <si>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</si>
  <si>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</si>
  <si>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</si>
  <si>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</si>
  <si>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</si>
  <si>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</si>
  <si>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 xml:space="preserve">ROSANA 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</si>
  <si>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</si>
  <si>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</si>
  <si>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</si>
  <si>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</si>
  <si>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</si>
  <si>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</si>
  <si>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</si>
  <si>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SAMARA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</si>
  <si>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</si>
  <si>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</si>
  <si>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</si>
  <si>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</si>
  <si>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Auditoria em Contratos</t>
  </si>
  <si>
    <t>MIRELLE</t>
  </si>
  <si>
    <t>Indicadores de Desempenho</t>
  </si>
  <si>
    <t>CONSULTRE/ESAFI/IDEMP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</si>
  <si>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</si>
  <si>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</si>
  <si>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</si>
  <si>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</si>
  <si>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</si>
  <si>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</si>
  <si>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Entensão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</si>
  <si>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</si>
  <si>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</si>
  <si>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</si>
  <si>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</si>
  <si>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</si>
  <si>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</si>
  <si>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ANEXO V - CAPACITAÇÃO DOS SERVIDORES</t>
  </si>
  <si>
    <t>MACROPROCESSO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</si>
  <si>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</si>
  <si>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</si>
  <si>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</si>
  <si>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</si>
  <si>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</si>
  <si>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</si>
  <si>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</si>
  <si>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</si>
  <si>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</si>
  <si>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</si>
  <si>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</si>
  <si>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</si>
  <si>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</si>
  <si>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</si>
  <si>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</si>
  <si>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</si>
  <si>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</si>
  <si>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</si>
  <si>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</si>
  <si>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</si>
  <si>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</si>
  <si>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</si>
  <si>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</si>
  <si>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</si>
  <si>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</si>
  <si>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</si>
  <si>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</si>
  <si>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</si>
  <si>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</si>
  <si>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</si>
  <si>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</si>
  <si>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</si>
  <si>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</si>
  <si>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PAINT 2018 - ANEXO II </t>
  </si>
  <si>
    <t>PAINT 2018 - ANEXO III
ANEXO II</t>
  </si>
  <si>
    <t xml:space="preserve"> NÚMERO DE DIAS E HORAS ÚTEIS POR SERVIDOR </t>
  </si>
  <si>
    <t>PAINT 2018 - ANEXO IV
ANEXO III</t>
  </si>
  <si>
    <t>RELAÇÃO DE FERIADOS E PONTOS FACULTATIVOS</t>
  </si>
  <si>
    <t>PAINT 2018 - ANEXO V
 ANEXO IV</t>
  </si>
  <si>
    <t>META DE EFICÁCIA</t>
  </si>
  <si>
    <t>META DE EFETIVIDADE</t>
  </si>
  <si>
    <t>Encaminhamento e controle das determinações exaradas pelo TCU</t>
  </si>
  <si>
    <t>SAMARA(8h)</t>
  </si>
  <si>
    <t>ANA MARIA (8h)</t>
  </si>
  <si>
    <t>ROSANA (8h)</t>
  </si>
  <si>
    <t>LYNDON (8h)</t>
  </si>
  <si>
    <t>BRUNO (8h)</t>
  </si>
  <si>
    <t>AUDITOR X</t>
  </si>
  <si>
    <t>Auditor X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</si>
  <si>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</si>
  <si>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</si>
  <si>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</si>
  <si>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</si>
  <si>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</si>
  <si>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</si>
  <si>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</si>
  <si>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</si>
  <si>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</si>
  <si>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</si>
  <si>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N/A</t>
  </si>
  <si>
    <r>
      <rPr>
        <b/>
        <sz val="10"/>
        <color indexed="8"/>
        <rFont val="Calibri"/>
        <family val="2"/>
      </rPr>
      <t>META DE EFETIVIDADE</t>
    </r>
    <r>
      <rPr>
        <sz val="10"/>
        <color indexed="8"/>
        <rFont val="Calibri"/>
        <family val="2"/>
      </rPr>
      <t xml:space="preserve"> - Se refere ao resultado obtido, o que muitas vezes é afetado por fatores externos, como greve, invasões, ou depende do cumprimento por parte dos gestores, pelo que a AUDINT não tem o total domínio.</t>
    </r>
  </si>
  <si>
    <r>
      <rPr>
        <b/>
        <sz val="10"/>
        <color indexed="8"/>
        <rFont val="Calibri"/>
        <family val="2"/>
      </rPr>
      <t>META DE EFICÁCIA</t>
    </r>
    <r>
      <rPr>
        <sz val="10"/>
        <color indexed="8"/>
        <rFont val="Calibri"/>
        <family val="2"/>
      </rPr>
      <t xml:space="preserve"> - Se refere ao esforço produzido pela AUDINT no sentido de que realizará todo o diligenciamento necessário.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</si>
</sst>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4" borderId="11" xfId="66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66" applyFont="1" applyFill="1" applyBorder="1" applyAlignment="1">
      <alignment vertical="center" wrapText="1"/>
    </xf>
    <xf numFmtId="0" fontId="58" fillId="34" borderId="11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1" xfId="66" applyFont="1" applyFill="1" applyBorder="1" applyAlignment="1">
      <alignment vertical="center" wrapText="1"/>
    </xf>
    <xf numFmtId="0" fontId="8" fillId="0" borderId="11" xfId="66" applyFont="1" applyFill="1" applyBorder="1" applyAlignment="1">
      <alignment horizontal="left" vertical="center" wrapText="1"/>
    </xf>
    <xf numFmtId="0" fontId="13" fillId="0" borderId="0" xfId="50" applyFont="1" applyFill="1" applyBorder="1">
      <alignment/>
      <protection/>
    </xf>
    <xf numFmtId="0" fontId="13" fillId="0" borderId="12" xfId="50" applyFont="1" applyFill="1" applyBorder="1">
      <alignment/>
      <protection/>
    </xf>
    <xf numFmtId="0" fontId="12" fillId="35" borderId="11" xfId="66" applyFont="1" applyFill="1" applyBorder="1" applyAlignment="1">
      <alignment horizontal="center" vertical="center" wrapText="1"/>
    </xf>
    <xf numFmtId="0" fontId="15" fillId="0" borderId="0" xfId="50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</xf>
    <xf numFmtId="0" fontId="12" fillId="35" borderId="11" xfId="66" applyFont="1" applyFill="1" applyBorder="1" applyAlignment="1">
      <alignment vertical="center" wrapText="1"/>
    </xf>
    <xf numFmtId="0" fontId="12" fillId="35" borderId="11" xfId="66" applyFont="1" applyFill="1" applyBorder="1" applyAlignment="1">
      <alignment horizontal="center" vertical="center"/>
    </xf>
    <xf numFmtId="0" fontId="13" fillId="0" borderId="13" xfId="50" applyFont="1" applyFill="1" applyBorder="1">
      <alignment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9" fontId="62" fillId="0" borderId="11" xfId="0" applyNumberFormat="1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12" fillId="0" borderId="0" xfId="66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vertical="center" wrapText="1"/>
    </xf>
    <xf numFmtId="0" fontId="11" fillId="0" borderId="0" xfId="66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left" vertical="center" wrapText="1"/>
    </xf>
    <xf numFmtId="0" fontId="12" fillId="0" borderId="0" xfId="66" applyFont="1" applyFill="1" applyBorder="1" applyAlignment="1">
      <alignment vertical="center" wrapText="1"/>
    </xf>
    <xf numFmtId="0" fontId="12" fillId="0" borderId="0" xfId="66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4" fillId="33" borderId="15" xfId="66" applyFont="1" applyFill="1" applyBorder="1" applyAlignment="1">
      <alignment horizontal="center" vertical="center" wrapText="1"/>
    </xf>
    <xf numFmtId="0" fontId="4" fillId="33" borderId="18" xfId="66" applyFont="1" applyFill="1" applyBorder="1" applyAlignment="1">
      <alignment horizontal="center" vertical="center" wrapText="1"/>
    </xf>
    <xf numFmtId="0" fontId="4" fillId="33" borderId="16" xfId="66" applyFont="1" applyFill="1" applyBorder="1" applyAlignment="1">
      <alignment horizontal="center" vertical="center" wrapText="1"/>
    </xf>
    <xf numFmtId="0" fontId="4" fillId="35" borderId="15" xfId="66" applyFont="1" applyFill="1" applyBorder="1" applyAlignment="1">
      <alignment horizontal="center" vertical="center"/>
    </xf>
    <xf numFmtId="0" fontId="4" fillId="35" borderId="18" xfId="66" applyFont="1" applyFill="1" applyBorder="1" applyAlignment="1">
      <alignment horizontal="center" vertical="center"/>
    </xf>
    <xf numFmtId="0" fontId="4" fillId="35" borderId="16" xfId="66" applyFont="1" applyFill="1" applyBorder="1" applyAlignment="1">
      <alignment horizontal="center" vertical="center"/>
    </xf>
    <xf numFmtId="0" fontId="2" fillId="33" borderId="11" xfId="66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2" fillId="0" borderId="0" xfId="66" applyFont="1" applyFill="1" applyBorder="1" applyAlignment="1">
      <alignment horizontal="center" vertical="center" wrapText="1"/>
    </xf>
    <xf numFmtId="0" fontId="11" fillId="0" borderId="19" xfId="50" applyFont="1" applyFill="1" applyBorder="1" applyAlignment="1">
      <alignment horizontal="left" vertical="top" wrapText="1"/>
      <protection/>
    </xf>
    <xf numFmtId="0" fontId="16" fillId="0" borderId="0" xfId="50" applyFont="1" applyFill="1" applyBorder="1" applyAlignment="1">
      <alignment horizontal="center" vertical="center" wrapText="1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4" fillId="0" borderId="20" xfId="50" applyFont="1" applyFill="1" applyBorder="1" applyAlignment="1">
      <alignment horizontal="center" vertical="center"/>
      <protection/>
    </xf>
    <xf numFmtId="0" fontId="15" fillId="0" borderId="20" xfId="50" applyFont="1" applyFill="1" applyBorder="1" applyAlignment="1">
      <alignment horizontal="center" vertical="center"/>
      <protection/>
    </xf>
    <xf numFmtId="0" fontId="15" fillId="0" borderId="21" xfId="50" applyFont="1" applyFill="1" applyBorder="1" applyAlignment="1">
      <alignment horizontal="center" vertical="center"/>
      <protection/>
    </xf>
    <xf numFmtId="0" fontId="2" fillId="36" borderId="15" xfId="50" applyFont="1" applyFill="1" applyBorder="1" applyAlignment="1">
      <alignment horizontal="center" vertical="center"/>
      <protection/>
    </xf>
    <xf numFmtId="0" fontId="2" fillId="36" borderId="18" xfId="50" applyFont="1" applyFill="1" applyBorder="1" applyAlignment="1">
      <alignment horizontal="center" vertical="center"/>
      <protection/>
    </xf>
    <xf numFmtId="0" fontId="2" fillId="36" borderId="16" xfId="50" applyFont="1" applyFill="1" applyBorder="1" applyAlignment="1">
      <alignment horizontal="center" vertical="center"/>
      <protection/>
    </xf>
    <xf numFmtId="0" fontId="2" fillId="37" borderId="11" xfId="66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58" fillId="37" borderId="11" xfId="0" applyFont="1" applyFill="1" applyBorder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.00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 DO TEXTO'!$C$6:$C$16</c:f>
              <c:strCache/>
            </c:strRef>
          </c:cat>
          <c:val>
            <c:numRef>
              <c:f>'CORPO DO TEXTO'!$D$6:$D$16</c:f>
              <c:numCache/>
            </c:numRef>
          </c:val>
        </c:ser>
        <c:axId val="8100794"/>
        <c:axId val="5798283"/>
      </c:barChart>
      <c:catAx>
        <c:axId val="810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8283"/>
        <c:crosses val="autoZero"/>
        <c:auto val="1"/>
        <c:lblOffset val="100"/>
        <c:tickLblSkip val="1"/>
        <c:noMultiLvlLbl val="0"/>
      </c:catAx>
      <c:valAx>
        <c:axId val="5798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00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819150"/>
        <a:ext cx="325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8.140625" style="25" customWidth="1"/>
    <col min="2" max="2" width="14.00390625" style="25" customWidth="1"/>
    <col min="3" max="3" width="57.28125" style="25" customWidth="1"/>
    <col min="4" max="16384" width="9.140625" style="25" customWidth="1"/>
  </cols>
  <sheetData>
    <row r="1" spans="1:3" ht="23.25" customHeight="1">
      <c r="A1" s="53" t="s">
        <v>121</v>
      </c>
      <c r="B1" s="53"/>
      <c r="C1" s="53"/>
    </row>
    <row r="2" spans="1:3" ht="23.25" customHeight="1">
      <c r="A2" s="57" t="s">
        <v>87</v>
      </c>
      <c r="B2" s="58"/>
      <c r="C2" s="59"/>
    </row>
    <row r="3" spans="1:3" ht="27.75" customHeight="1">
      <c r="A3" s="28" t="s">
        <v>88</v>
      </c>
      <c r="B3" s="29" t="s">
        <v>89</v>
      </c>
      <c r="C3" s="28" t="s">
        <v>90</v>
      </c>
    </row>
    <row r="4" spans="1:3" ht="71.25" customHeight="1">
      <c r="A4" s="27" t="s">
        <v>78</v>
      </c>
      <c r="B4" s="27" t="s">
        <v>91</v>
      </c>
      <c r="C4" s="33" t="s">
        <v>92</v>
      </c>
    </row>
    <row r="5" spans="1:3" ht="51.75" customHeight="1">
      <c r="A5" s="26" t="s">
        <v>93</v>
      </c>
      <c r="B5" s="26" t="s">
        <v>94</v>
      </c>
      <c r="C5" s="33" t="s">
        <v>95</v>
      </c>
    </row>
    <row r="6" spans="1:3" ht="60" customHeight="1">
      <c r="A6" s="27" t="s">
        <v>96</v>
      </c>
      <c r="B6" s="27" t="s">
        <v>94</v>
      </c>
      <c r="C6" s="33" t="s">
        <v>97</v>
      </c>
    </row>
    <row r="7" spans="1:3" ht="59.25" customHeight="1">
      <c r="A7" s="26" t="s">
        <v>98</v>
      </c>
      <c r="B7" s="26" t="s">
        <v>99</v>
      </c>
      <c r="C7" s="33" t="s">
        <v>100</v>
      </c>
    </row>
    <row r="8" spans="1:3" ht="23.25" customHeight="1">
      <c r="A8" s="54" t="s">
        <v>101</v>
      </c>
      <c r="B8" s="55"/>
      <c r="C8" s="56"/>
    </row>
    <row r="9" spans="1:3" ht="63" customHeight="1">
      <c r="A9" s="34" t="s">
        <v>102</v>
      </c>
      <c r="B9" s="26" t="s">
        <v>103</v>
      </c>
      <c r="C9" s="35" t="s">
        <v>104</v>
      </c>
    </row>
    <row r="10" spans="1:3" ht="75" customHeight="1">
      <c r="A10" s="26" t="s">
        <v>81</v>
      </c>
      <c r="B10" s="26" t="s">
        <v>105</v>
      </c>
      <c r="C10" s="26" t="s">
        <v>106</v>
      </c>
    </row>
    <row r="11" spans="1:3" ht="54" customHeight="1">
      <c r="A11" s="36" t="s">
        <v>107</v>
      </c>
      <c r="B11" s="36" t="s">
        <v>108</v>
      </c>
      <c r="C11" s="36" t="s">
        <v>109</v>
      </c>
    </row>
    <row r="12" spans="1:3" ht="49.5" customHeight="1">
      <c r="A12" s="26" t="s">
        <v>82</v>
      </c>
      <c r="B12" s="26" t="s">
        <v>110</v>
      </c>
      <c r="C12" s="26" t="s">
        <v>111</v>
      </c>
    </row>
    <row r="13" spans="1:3" ht="93" customHeight="1">
      <c r="A13" s="27" t="s">
        <v>83</v>
      </c>
      <c r="B13" s="34" t="s">
        <v>112</v>
      </c>
      <c r="C13" s="26" t="s">
        <v>113</v>
      </c>
    </row>
    <row r="14" spans="1:3" ht="98.25" customHeight="1">
      <c r="A14" s="34" t="s">
        <v>114</v>
      </c>
      <c r="B14" s="34" t="s">
        <v>115</v>
      </c>
      <c r="C14" s="33" t="s">
        <v>116</v>
      </c>
    </row>
    <row r="15" spans="1:3" ht="52.5" customHeight="1">
      <c r="A15" s="33" t="s">
        <v>84</v>
      </c>
      <c r="B15" s="34" t="s">
        <v>117</v>
      </c>
      <c r="C15" s="35" t="s">
        <v>118</v>
      </c>
    </row>
    <row r="16" spans="1:3" ht="60.75" customHeight="1">
      <c r="A16" s="34" t="s">
        <v>119</v>
      </c>
      <c r="B16" s="34" t="s">
        <v>117</v>
      </c>
      <c r="C16" s="35" t="s">
        <v>120</v>
      </c>
    </row>
    <row r="17" spans="1:2" ht="12.75">
      <c r="A17" s="37"/>
      <c r="B17" s="37"/>
    </row>
    <row r="18" spans="1:2" ht="12.75">
      <c r="A18" s="37"/>
      <c r="B18" s="37"/>
    </row>
    <row r="19" spans="1:2" ht="12.75">
      <c r="A19" s="37"/>
      <c r="B19" s="37"/>
    </row>
    <row r="20" spans="1:2" ht="12.75">
      <c r="A20" s="37"/>
      <c r="B20" s="37"/>
    </row>
  </sheetData>
  <sheetProtection/>
  <mergeCells count="3">
    <mergeCell ref="A1:C1"/>
    <mergeCell ref="A8:C8"/>
    <mergeCell ref="A2:C2"/>
  </mergeCells>
  <printOptions/>
  <pageMargins left="0.7" right="0.5118110236220472" top="0.71" bottom="0.36" header="0.27" footer="0.17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4.7109375" style="0" customWidth="1"/>
  </cols>
  <sheetData>
    <row r="1" spans="1:19" ht="15.75" customHeight="1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22.5" customHeight="1">
      <c r="A2" s="64" t="s">
        <v>123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67" t="s">
        <v>19</v>
      </c>
      <c r="B3" s="68" t="s">
        <v>31</v>
      </c>
      <c r="C3" s="69"/>
      <c r="D3" s="60" t="s">
        <v>35</v>
      </c>
      <c r="E3" s="60"/>
      <c r="F3" s="22" t="s">
        <v>130</v>
      </c>
      <c r="G3" s="23"/>
      <c r="H3" s="60" t="s">
        <v>131</v>
      </c>
      <c r="I3" s="60"/>
      <c r="J3" s="60" t="s">
        <v>132</v>
      </c>
      <c r="K3" s="60"/>
      <c r="L3" s="60" t="s">
        <v>133</v>
      </c>
      <c r="M3" s="60"/>
      <c r="N3" s="60" t="s">
        <v>134</v>
      </c>
      <c r="O3" s="60"/>
      <c r="P3" s="60" t="s">
        <v>135</v>
      </c>
      <c r="Q3" s="60"/>
      <c r="R3" s="60" t="s">
        <v>14</v>
      </c>
      <c r="S3" s="60"/>
    </row>
    <row r="4" spans="1:19" ht="15">
      <c r="A4" s="67"/>
      <c r="B4" s="6" t="s">
        <v>1</v>
      </c>
      <c r="C4" s="6" t="s">
        <v>0</v>
      </c>
      <c r="D4" s="6" t="s">
        <v>1</v>
      </c>
      <c r="E4" s="6" t="s">
        <v>0</v>
      </c>
      <c r="F4" s="6" t="s">
        <v>1</v>
      </c>
      <c r="G4" s="6" t="s">
        <v>0</v>
      </c>
      <c r="H4" s="6" t="s">
        <v>1</v>
      </c>
      <c r="I4" s="6" t="s">
        <v>0</v>
      </c>
      <c r="J4" s="6" t="s">
        <v>1</v>
      </c>
      <c r="K4" s="6" t="s">
        <v>0</v>
      </c>
      <c r="L4" s="6" t="s">
        <v>1</v>
      </c>
      <c r="M4" s="6" t="s">
        <v>0</v>
      </c>
      <c r="N4" s="6" t="s">
        <v>1</v>
      </c>
      <c r="O4" s="6" t="s">
        <v>0</v>
      </c>
      <c r="P4" s="6" t="s">
        <v>1</v>
      </c>
      <c r="Q4" s="6" t="s">
        <v>0</v>
      </c>
      <c r="R4" s="6" t="s">
        <v>1</v>
      </c>
      <c r="S4" s="6" t="s">
        <v>0</v>
      </c>
    </row>
    <row r="5" spans="1:19" ht="19.5" customHeight="1">
      <c r="A5" s="2" t="s">
        <v>2</v>
      </c>
      <c r="B5" s="3">
        <v>18</v>
      </c>
      <c r="C5" s="3">
        <f>B5*8</f>
        <v>144</v>
      </c>
      <c r="D5" s="3">
        <v>22</v>
      </c>
      <c r="E5" s="3">
        <f>D5*8</f>
        <v>176</v>
      </c>
      <c r="F5" s="7">
        <v>22</v>
      </c>
      <c r="G5" s="7">
        <f>F5*6</f>
        <v>132</v>
      </c>
      <c r="H5" s="7">
        <v>11</v>
      </c>
      <c r="I5" s="7">
        <f>H5*6</f>
        <v>66</v>
      </c>
      <c r="J5" s="3">
        <v>12</v>
      </c>
      <c r="K5" s="3">
        <f>J5*6</f>
        <v>72</v>
      </c>
      <c r="L5" s="7">
        <v>14</v>
      </c>
      <c r="M5" s="7">
        <f>L5*6</f>
        <v>84</v>
      </c>
      <c r="N5" s="7">
        <v>22</v>
      </c>
      <c r="O5" s="7">
        <f>N5*6</f>
        <v>132</v>
      </c>
      <c r="P5" s="7"/>
      <c r="Q5" s="7">
        <f>P5*6</f>
        <v>0</v>
      </c>
      <c r="R5" s="3">
        <f aca="true" t="shared" si="0" ref="R5:R16">SUM(B5+D5+J5+L5+N5+P5+H5+F5)</f>
        <v>121</v>
      </c>
      <c r="S5" s="5">
        <f aca="true" t="shared" si="1" ref="S5:S17">C5+E5+K5+M5+O5+Q5+I5+G5</f>
        <v>806</v>
      </c>
    </row>
    <row r="6" spans="1:19" ht="19.5" customHeight="1">
      <c r="A6" s="2" t="s">
        <v>3</v>
      </c>
      <c r="B6" s="3">
        <v>17</v>
      </c>
      <c r="C6" s="3">
        <f aca="true" t="shared" si="2" ref="C6:C16">B6*8</f>
        <v>136</v>
      </c>
      <c r="D6" s="3">
        <v>17</v>
      </c>
      <c r="E6" s="3">
        <f aca="true" t="shared" si="3" ref="E6:E16">D6*8</f>
        <v>136</v>
      </c>
      <c r="F6" s="7">
        <v>7</v>
      </c>
      <c r="G6" s="7">
        <f>F6*6</f>
        <v>42</v>
      </c>
      <c r="H6" s="7">
        <v>0</v>
      </c>
      <c r="I6" s="7">
        <f>H6*6</f>
        <v>0</v>
      </c>
      <c r="J6" s="3">
        <v>17</v>
      </c>
      <c r="K6" s="3">
        <f>J6*6</f>
        <v>102</v>
      </c>
      <c r="L6" s="7">
        <v>15</v>
      </c>
      <c r="M6" s="7">
        <f>L6*6</f>
        <v>90</v>
      </c>
      <c r="N6" s="7">
        <v>17</v>
      </c>
      <c r="O6" s="7">
        <f>N6*6</f>
        <v>102</v>
      </c>
      <c r="P6" s="7"/>
      <c r="Q6" s="7">
        <f>P6*6</f>
        <v>0</v>
      </c>
      <c r="R6" s="3">
        <f t="shared" si="0"/>
        <v>90</v>
      </c>
      <c r="S6" s="5">
        <f t="shared" si="1"/>
        <v>608</v>
      </c>
    </row>
    <row r="7" spans="1:19" ht="19.5" customHeight="1">
      <c r="A7" s="2" t="s">
        <v>4</v>
      </c>
      <c r="B7" s="3">
        <v>21</v>
      </c>
      <c r="C7" s="3">
        <f t="shared" si="2"/>
        <v>168</v>
      </c>
      <c r="D7" s="3">
        <v>21</v>
      </c>
      <c r="E7" s="3">
        <f t="shared" si="3"/>
        <v>168</v>
      </c>
      <c r="F7" s="7">
        <v>19</v>
      </c>
      <c r="G7" s="7">
        <f aca="true" t="shared" si="4" ref="G7:G16">F7*8</f>
        <v>152</v>
      </c>
      <c r="H7" s="7">
        <v>0</v>
      </c>
      <c r="I7" s="7">
        <f aca="true" t="shared" si="5" ref="I7:I16">H7*8</f>
        <v>0</v>
      </c>
      <c r="J7" s="3">
        <v>21</v>
      </c>
      <c r="K7" s="3">
        <f aca="true" t="shared" si="6" ref="K7:K16">J7*8</f>
        <v>168</v>
      </c>
      <c r="L7" s="7">
        <v>21</v>
      </c>
      <c r="M7" s="7">
        <f aca="true" t="shared" si="7" ref="M7:M16">L7*8</f>
        <v>168</v>
      </c>
      <c r="N7" s="7">
        <v>21</v>
      </c>
      <c r="O7" s="7">
        <f aca="true" t="shared" si="8" ref="O7:O16">N7*8</f>
        <v>168</v>
      </c>
      <c r="P7" s="7"/>
      <c r="Q7" s="7">
        <f aca="true" t="shared" si="9" ref="Q7:Q16">P7*8</f>
        <v>0</v>
      </c>
      <c r="R7" s="3">
        <f t="shared" si="0"/>
        <v>124</v>
      </c>
      <c r="S7" s="5">
        <f t="shared" si="1"/>
        <v>992</v>
      </c>
    </row>
    <row r="8" spans="1:19" ht="19.5" customHeight="1">
      <c r="A8" s="104" t="s">
        <v>5</v>
      </c>
      <c r="B8" s="105">
        <v>13</v>
      </c>
      <c r="C8" s="105">
        <f t="shared" si="2"/>
        <v>104</v>
      </c>
      <c r="D8" s="105">
        <v>15</v>
      </c>
      <c r="E8" s="105">
        <f t="shared" si="3"/>
        <v>120</v>
      </c>
      <c r="F8" s="105">
        <v>21</v>
      </c>
      <c r="G8" s="105">
        <f t="shared" si="4"/>
        <v>168</v>
      </c>
      <c r="H8" s="105">
        <v>0</v>
      </c>
      <c r="I8" s="105">
        <f t="shared" si="5"/>
        <v>0</v>
      </c>
      <c r="J8" s="105">
        <v>21</v>
      </c>
      <c r="K8" s="105">
        <f t="shared" si="6"/>
        <v>168</v>
      </c>
      <c r="L8" s="105">
        <v>21</v>
      </c>
      <c r="M8" s="105">
        <f t="shared" si="7"/>
        <v>168</v>
      </c>
      <c r="N8" s="105">
        <v>21</v>
      </c>
      <c r="O8" s="105">
        <f t="shared" si="8"/>
        <v>168</v>
      </c>
      <c r="P8" s="105"/>
      <c r="Q8" s="105">
        <f t="shared" si="9"/>
        <v>0</v>
      </c>
      <c r="R8" s="105">
        <f t="shared" si="0"/>
        <v>112</v>
      </c>
      <c r="S8" s="106">
        <f t="shared" si="1"/>
        <v>896</v>
      </c>
    </row>
    <row r="9" spans="1:19" ht="19.5" customHeight="1">
      <c r="A9" s="2" t="s">
        <v>6</v>
      </c>
      <c r="B9" s="3">
        <v>21</v>
      </c>
      <c r="C9" s="3">
        <f t="shared" si="2"/>
        <v>168</v>
      </c>
      <c r="D9" s="3">
        <v>13</v>
      </c>
      <c r="E9" s="3">
        <f t="shared" si="3"/>
        <v>104</v>
      </c>
      <c r="F9" s="7">
        <v>21</v>
      </c>
      <c r="G9" s="7">
        <f t="shared" si="4"/>
        <v>168</v>
      </c>
      <c r="H9" s="7">
        <v>0</v>
      </c>
      <c r="I9" s="7">
        <f t="shared" si="5"/>
        <v>0</v>
      </c>
      <c r="J9" s="3">
        <v>21</v>
      </c>
      <c r="K9" s="3">
        <f t="shared" si="6"/>
        <v>168</v>
      </c>
      <c r="L9" s="7">
        <v>21</v>
      </c>
      <c r="M9" s="7">
        <f t="shared" si="7"/>
        <v>168</v>
      </c>
      <c r="N9" s="7">
        <v>21</v>
      </c>
      <c r="O9" s="7">
        <f t="shared" si="8"/>
        <v>168</v>
      </c>
      <c r="P9" s="7"/>
      <c r="Q9" s="7">
        <f t="shared" si="9"/>
        <v>0</v>
      </c>
      <c r="R9" s="3">
        <f t="shared" si="0"/>
        <v>118</v>
      </c>
      <c r="S9" s="5">
        <f t="shared" si="1"/>
        <v>944</v>
      </c>
    </row>
    <row r="10" spans="1:19" ht="19.5" customHeight="1">
      <c r="A10" s="2" t="s">
        <v>7</v>
      </c>
      <c r="B10" s="3">
        <v>21</v>
      </c>
      <c r="C10" s="3">
        <f t="shared" si="2"/>
        <v>168</v>
      </c>
      <c r="D10" s="3">
        <v>18</v>
      </c>
      <c r="E10" s="3">
        <f t="shared" si="3"/>
        <v>144</v>
      </c>
      <c r="F10" s="7">
        <v>16</v>
      </c>
      <c r="G10" s="7">
        <f t="shared" si="4"/>
        <v>128</v>
      </c>
      <c r="H10" s="7">
        <v>0</v>
      </c>
      <c r="I10" s="7">
        <f t="shared" si="5"/>
        <v>0</v>
      </c>
      <c r="J10" s="3">
        <v>21</v>
      </c>
      <c r="K10" s="3">
        <f t="shared" si="6"/>
        <v>168</v>
      </c>
      <c r="L10" s="7">
        <v>21</v>
      </c>
      <c r="M10" s="7">
        <f t="shared" si="7"/>
        <v>168</v>
      </c>
      <c r="N10" s="7">
        <v>21</v>
      </c>
      <c r="O10" s="7">
        <f t="shared" si="8"/>
        <v>168</v>
      </c>
      <c r="P10" s="7"/>
      <c r="Q10" s="7">
        <f t="shared" si="9"/>
        <v>0</v>
      </c>
      <c r="R10" s="3">
        <f t="shared" si="0"/>
        <v>118</v>
      </c>
      <c r="S10" s="5">
        <f t="shared" si="1"/>
        <v>944</v>
      </c>
    </row>
    <row r="11" spans="1:19" ht="19.5" customHeight="1">
      <c r="A11" s="2" t="s">
        <v>8</v>
      </c>
      <c r="B11" s="3">
        <v>21</v>
      </c>
      <c r="C11" s="3">
        <f t="shared" si="2"/>
        <v>168</v>
      </c>
      <c r="D11" s="3">
        <v>21</v>
      </c>
      <c r="E11" s="3">
        <f t="shared" si="3"/>
        <v>168</v>
      </c>
      <c r="F11" s="7">
        <v>19</v>
      </c>
      <c r="G11" s="7">
        <f t="shared" si="4"/>
        <v>152</v>
      </c>
      <c r="H11" s="7">
        <v>0</v>
      </c>
      <c r="I11" s="7">
        <f t="shared" si="5"/>
        <v>0</v>
      </c>
      <c r="J11" s="3">
        <v>21</v>
      </c>
      <c r="K11" s="3">
        <f t="shared" si="6"/>
        <v>168</v>
      </c>
      <c r="L11" s="7">
        <v>12</v>
      </c>
      <c r="M11" s="7">
        <f t="shared" si="7"/>
        <v>96</v>
      </c>
      <c r="N11" s="7">
        <v>21</v>
      </c>
      <c r="O11" s="7">
        <f t="shared" si="8"/>
        <v>168</v>
      </c>
      <c r="P11" s="7">
        <v>21</v>
      </c>
      <c r="Q11" s="7">
        <f t="shared" si="9"/>
        <v>168</v>
      </c>
      <c r="R11" s="3">
        <f t="shared" si="0"/>
        <v>136</v>
      </c>
      <c r="S11" s="5">
        <f t="shared" si="1"/>
        <v>1088</v>
      </c>
    </row>
    <row r="12" spans="1:19" ht="19.5" customHeight="1">
      <c r="A12" s="2" t="s">
        <v>9</v>
      </c>
      <c r="B12" s="3">
        <v>23</v>
      </c>
      <c r="C12" s="3">
        <f t="shared" si="2"/>
        <v>184</v>
      </c>
      <c r="D12" s="3">
        <v>21</v>
      </c>
      <c r="E12" s="3">
        <f t="shared" si="3"/>
        <v>168</v>
      </c>
      <c r="F12" s="7">
        <v>23</v>
      </c>
      <c r="G12" s="7">
        <f t="shared" si="4"/>
        <v>184</v>
      </c>
      <c r="H12" s="7">
        <v>0</v>
      </c>
      <c r="I12" s="7">
        <f t="shared" si="5"/>
        <v>0</v>
      </c>
      <c r="J12" s="3">
        <v>18</v>
      </c>
      <c r="K12" s="3">
        <f t="shared" si="6"/>
        <v>144</v>
      </c>
      <c r="L12" s="7">
        <v>23</v>
      </c>
      <c r="M12" s="7">
        <f t="shared" si="7"/>
        <v>184</v>
      </c>
      <c r="N12" s="7">
        <v>23</v>
      </c>
      <c r="O12" s="7">
        <f t="shared" si="8"/>
        <v>184</v>
      </c>
      <c r="P12" s="7">
        <v>23</v>
      </c>
      <c r="Q12" s="7">
        <f t="shared" si="9"/>
        <v>184</v>
      </c>
      <c r="R12" s="3">
        <f t="shared" si="0"/>
        <v>154</v>
      </c>
      <c r="S12" s="5">
        <f t="shared" si="1"/>
        <v>1232</v>
      </c>
    </row>
    <row r="13" spans="1:19" ht="19.5" customHeight="1">
      <c r="A13" s="2" t="s">
        <v>10</v>
      </c>
      <c r="B13" s="3">
        <v>19</v>
      </c>
      <c r="C13" s="3">
        <f t="shared" si="2"/>
        <v>152</v>
      </c>
      <c r="D13" s="3">
        <v>15</v>
      </c>
      <c r="E13" s="3">
        <f t="shared" si="3"/>
        <v>120</v>
      </c>
      <c r="F13" s="7">
        <v>19</v>
      </c>
      <c r="G13" s="7">
        <f t="shared" si="4"/>
        <v>152</v>
      </c>
      <c r="H13" s="7">
        <v>0</v>
      </c>
      <c r="I13" s="7">
        <f t="shared" si="5"/>
        <v>0</v>
      </c>
      <c r="J13" s="3">
        <v>19</v>
      </c>
      <c r="K13" s="3">
        <f t="shared" si="6"/>
        <v>152</v>
      </c>
      <c r="L13" s="7">
        <v>19</v>
      </c>
      <c r="M13" s="7">
        <f t="shared" si="7"/>
        <v>152</v>
      </c>
      <c r="N13" s="7">
        <v>19</v>
      </c>
      <c r="O13" s="7">
        <f t="shared" si="8"/>
        <v>152</v>
      </c>
      <c r="P13" s="7">
        <v>19</v>
      </c>
      <c r="Q13" s="7">
        <f t="shared" si="9"/>
        <v>152</v>
      </c>
      <c r="R13" s="3">
        <f t="shared" si="0"/>
        <v>129</v>
      </c>
      <c r="S13" s="5">
        <f t="shared" si="1"/>
        <v>1032</v>
      </c>
    </row>
    <row r="14" spans="1:19" ht="19.5" customHeight="1">
      <c r="A14" s="2" t="s">
        <v>11</v>
      </c>
      <c r="B14" s="3">
        <v>11</v>
      </c>
      <c r="C14" s="3">
        <f t="shared" si="2"/>
        <v>88</v>
      </c>
      <c r="D14" s="3">
        <v>22</v>
      </c>
      <c r="E14" s="3">
        <f t="shared" si="3"/>
        <v>176</v>
      </c>
      <c r="F14" s="7">
        <v>22</v>
      </c>
      <c r="G14" s="7">
        <f t="shared" si="4"/>
        <v>176</v>
      </c>
      <c r="H14" s="7">
        <v>0</v>
      </c>
      <c r="I14" s="7">
        <f t="shared" si="5"/>
        <v>0</v>
      </c>
      <c r="J14" s="3">
        <v>22</v>
      </c>
      <c r="K14" s="3">
        <f t="shared" si="6"/>
        <v>176</v>
      </c>
      <c r="L14" s="7">
        <v>22</v>
      </c>
      <c r="M14" s="7">
        <f t="shared" si="7"/>
        <v>176</v>
      </c>
      <c r="N14" s="7">
        <v>22</v>
      </c>
      <c r="O14" s="7">
        <f t="shared" si="8"/>
        <v>176</v>
      </c>
      <c r="P14" s="7">
        <v>22</v>
      </c>
      <c r="Q14" s="7">
        <f t="shared" si="9"/>
        <v>176</v>
      </c>
      <c r="R14" s="3">
        <f t="shared" si="0"/>
        <v>143</v>
      </c>
      <c r="S14" s="5">
        <f t="shared" si="1"/>
        <v>1144</v>
      </c>
    </row>
    <row r="15" spans="1:19" ht="19.5" customHeight="1">
      <c r="A15" s="2" t="s">
        <v>12</v>
      </c>
      <c r="B15" s="3">
        <v>20</v>
      </c>
      <c r="C15" s="3">
        <f t="shared" si="2"/>
        <v>160</v>
      </c>
      <c r="D15" s="3">
        <v>20</v>
      </c>
      <c r="E15" s="3">
        <f t="shared" si="3"/>
        <v>160</v>
      </c>
      <c r="F15" s="7">
        <v>15</v>
      </c>
      <c r="G15" s="7">
        <f t="shared" si="4"/>
        <v>120</v>
      </c>
      <c r="H15" s="7">
        <v>0</v>
      </c>
      <c r="I15" s="7">
        <f t="shared" si="5"/>
        <v>0</v>
      </c>
      <c r="J15" s="3">
        <v>20</v>
      </c>
      <c r="K15" s="3">
        <f t="shared" si="6"/>
        <v>160</v>
      </c>
      <c r="L15" s="7">
        <v>15</v>
      </c>
      <c r="M15" s="7">
        <f t="shared" si="7"/>
        <v>120</v>
      </c>
      <c r="N15" s="7">
        <v>6</v>
      </c>
      <c r="O15" s="7">
        <f t="shared" si="8"/>
        <v>48</v>
      </c>
      <c r="P15" s="7">
        <v>20</v>
      </c>
      <c r="Q15" s="7">
        <f t="shared" si="9"/>
        <v>160</v>
      </c>
      <c r="R15" s="3">
        <f t="shared" si="0"/>
        <v>116</v>
      </c>
      <c r="S15" s="5">
        <f t="shared" si="1"/>
        <v>928</v>
      </c>
    </row>
    <row r="16" spans="1:19" ht="19.5" customHeight="1">
      <c r="A16" s="2" t="s">
        <v>13</v>
      </c>
      <c r="B16" s="3">
        <v>19</v>
      </c>
      <c r="C16" s="3">
        <f t="shared" si="2"/>
        <v>152</v>
      </c>
      <c r="D16" s="3">
        <v>19</v>
      </c>
      <c r="E16" s="3">
        <f t="shared" si="3"/>
        <v>152</v>
      </c>
      <c r="F16" s="7">
        <v>19</v>
      </c>
      <c r="G16" s="7">
        <f t="shared" si="4"/>
        <v>152</v>
      </c>
      <c r="H16" s="7">
        <v>0</v>
      </c>
      <c r="I16" s="7">
        <f t="shared" si="5"/>
        <v>0</v>
      </c>
      <c r="J16" s="3">
        <v>10</v>
      </c>
      <c r="K16" s="3">
        <f t="shared" si="6"/>
        <v>80</v>
      </c>
      <c r="L16" s="7">
        <v>19</v>
      </c>
      <c r="M16" s="7">
        <f t="shared" si="7"/>
        <v>152</v>
      </c>
      <c r="N16" s="7">
        <v>10</v>
      </c>
      <c r="O16" s="7">
        <f t="shared" si="8"/>
        <v>80</v>
      </c>
      <c r="P16" s="7">
        <v>19</v>
      </c>
      <c r="Q16" s="7">
        <f t="shared" si="9"/>
        <v>152</v>
      </c>
      <c r="R16" s="3">
        <f t="shared" si="0"/>
        <v>115</v>
      </c>
      <c r="S16" s="5">
        <f t="shared" si="1"/>
        <v>920</v>
      </c>
    </row>
    <row r="17" spans="1:19" ht="31.5" customHeight="1">
      <c r="A17" s="4" t="s">
        <v>18</v>
      </c>
      <c r="B17" s="5">
        <f aca="true" t="shared" si="10" ref="B17:Q17">SUM(B5:B16)</f>
        <v>224</v>
      </c>
      <c r="C17" s="5">
        <f t="shared" si="10"/>
        <v>1792</v>
      </c>
      <c r="D17" s="5">
        <f t="shared" si="10"/>
        <v>224</v>
      </c>
      <c r="E17" s="5">
        <f t="shared" si="10"/>
        <v>1792</v>
      </c>
      <c r="F17" s="5">
        <f t="shared" si="10"/>
        <v>223</v>
      </c>
      <c r="G17" s="5">
        <f t="shared" si="10"/>
        <v>1726</v>
      </c>
      <c r="H17" s="5">
        <f t="shared" si="10"/>
        <v>11</v>
      </c>
      <c r="I17" s="5">
        <f t="shared" si="10"/>
        <v>66</v>
      </c>
      <c r="J17" s="5">
        <f t="shared" si="10"/>
        <v>223</v>
      </c>
      <c r="K17" s="5">
        <f t="shared" si="10"/>
        <v>1726</v>
      </c>
      <c r="L17" s="5">
        <f t="shared" si="10"/>
        <v>223</v>
      </c>
      <c r="M17" s="5">
        <f t="shared" si="10"/>
        <v>1726</v>
      </c>
      <c r="N17" s="5">
        <f t="shared" si="10"/>
        <v>224</v>
      </c>
      <c r="O17" s="5">
        <f t="shared" si="10"/>
        <v>1714</v>
      </c>
      <c r="P17" s="5">
        <f t="shared" si="10"/>
        <v>124</v>
      </c>
      <c r="Q17" s="5">
        <f t="shared" si="10"/>
        <v>992</v>
      </c>
      <c r="R17" s="5">
        <f>B17+D17+J17+N17+P17+H17</f>
        <v>1030</v>
      </c>
      <c r="S17" s="52">
        <f t="shared" si="1"/>
        <v>11534</v>
      </c>
    </row>
  </sheetData>
  <sheetProtection/>
  <mergeCells count="11">
    <mergeCell ref="L3:M3"/>
    <mergeCell ref="N3:O3"/>
    <mergeCell ref="A1:S1"/>
    <mergeCell ref="A2:S2"/>
    <mergeCell ref="P3:Q3"/>
    <mergeCell ref="H3:I3"/>
    <mergeCell ref="R3:S3"/>
    <mergeCell ref="A3:A4"/>
    <mergeCell ref="B3:C3"/>
    <mergeCell ref="D3:E3"/>
    <mergeCell ref="J3:K3"/>
  </mergeCells>
  <printOptions/>
  <pageMargins left="0.34" right="0.28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28125" style="0" customWidth="1"/>
    <col min="5" max="5" width="18.57421875" style="0" customWidth="1"/>
  </cols>
  <sheetData>
    <row r="1" spans="1:6" ht="15.75">
      <c r="A1" s="76" t="s">
        <v>124</v>
      </c>
      <c r="B1" s="77"/>
      <c r="C1" s="77"/>
      <c r="D1" s="77"/>
      <c r="E1" s="77"/>
      <c r="F1" s="77"/>
    </row>
    <row r="2" spans="1:6" ht="24.75" customHeight="1">
      <c r="A2" s="78" t="s">
        <v>125</v>
      </c>
      <c r="B2" s="78"/>
      <c r="C2" s="78"/>
      <c r="D2" s="78"/>
      <c r="E2" s="78"/>
      <c r="F2" s="78"/>
    </row>
    <row r="3" spans="1:6" ht="15.75">
      <c r="A3" s="1" t="s">
        <v>20</v>
      </c>
      <c r="B3" s="79" t="s">
        <v>21</v>
      </c>
      <c r="C3" s="80"/>
      <c r="D3" s="80"/>
      <c r="E3" s="81"/>
      <c r="F3" s="1" t="s">
        <v>1</v>
      </c>
    </row>
    <row r="4" spans="1:6" ht="15.75">
      <c r="A4" s="73" t="s">
        <v>3</v>
      </c>
      <c r="B4" s="83" t="s">
        <v>26</v>
      </c>
      <c r="C4" s="84"/>
      <c r="D4" s="84"/>
      <c r="E4" s="85"/>
      <c r="F4" s="20">
        <v>12</v>
      </c>
    </row>
    <row r="5" spans="1:6" ht="15.75">
      <c r="A5" s="82"/>
      <c r="B5" s="70" t="s">
        <v>15</v>
      </c>
      <c r="C5" s="71"/>
      <c r="D5" s="71"/>
      <c r="E5" s="72"/>
      <c r="F5" s="20">
        <v>13</v>
      </c>
    </row>
    <row r="6" spans="1:6" ht="15.75">
      <c r="A6" s="73" t="s">
        <v>4</v>
      </c>
      <c r="B6" s="75" t="s">
        <v>27</v>
      </c>
      <c r="C6" s="75"/>
      <c r="D6" s="75"/>
      <c r="E6" s="75"/>
      <c r="F6" s="20">
        <v>14</v>
      </c>
    </row>
    <row r="7" spans="1:6" ht="15.75">
      <c r="A7" s="74"/>
      <c r="B7" s="70" t="s">
        <v>53</v>
      </c>
      <c r="C7" s="71"/>
      <c r="D7" s="71"/>
      <c r="E7" s="72"/>
      <c r="F7" s="21">
        <v>30</v>
      </c>
    </row>
    <row r="8" spans="1:6" ht="15.75">
      <c r="A8" s="73" t="s">
        <v>6</v>
      </c>
      <c r="B8" s="70" t="s">
        <v>34</v>
      </c>
      <c r="C8" s="71"/>
      <c r="D8" s="71"/>
      <c r="E8" s="72"/>
      <c r="F8" s="20">
        <v>1</v>
      </c>
    </row>
    <row r="9" spans="1:6" ht="15.75">
      <c r="A9" s="74"/>
      <c r="B9" s="70" t="s">
        <v>16</v>
      </c>
      <c r="C9" s="71"/>
      <c r="D9" s="71"/>
      <c r="E9" s="72"/>
      <c r="F9" s="20">
        <v>31</v>
      </c>
    </row>
    <row r="10" spans="1:6" ht="15.75">
      <c r="A10" s="19" t="s">
        <v>8</v>
      </c>
      <c r="B10" s="70" t="s">
        <v>54</v>
      </c>
      <c r="C10" s="71"/>
      <c r="D10" s="71"/>
      <c r="E10" s="72"/>
      <c r="F10" s="20">
        <v>16</v>
      </c>
    </row>
    <row r="11" spans="1:6" ht="15.75">
      <c r="A11" s="19" t="s">
        <v>10</v>
      </c>
      <c r="B11" s="70" t="s">
        <v>28</v>
      </c>
      <c r="C11" s="71"/>
      <c r="D11" s="71"/>
      <c r="E11" s="72"/>
      <c r="F11" s="20">
        <v>7</v>
      </c>
    </row>
    <row r="12" spans="1:6" ht="15.75">
      <c r="A12" s="73" t="s">
        <v>11</v>
      </c>
      <c r="B12" s="70" t="s">
        <v>55</v>
      </c>
      <c r="C12" s="71"/>
      <c r="D12" s="71"/>
      <c r="E12" s="72"/>
      <c r="F12" s="20">
        <v>12</v>
      </c>
    </row>
    <row r="13" spans="1:6" ht="15.75">
      <c r="A13" s="74"/>
      <c r="B13" s="70" t="s">
        <v>24</v>
      </c>
      <c r="C13" s="71"/>
      <c r="D13" s="71"/>
      <c r="E13" s="72"/>
      <c r="F13" s="20">
        <v>28</v>
      </c>
    </row>
    <row r="14" spans="1:6" ht="15.75">
      <c r="A14" s="73" t="s">
        <v>12</v>
      </c>
      <c r="B14" s="70" t="s">
        <v>29</v>
      </c>
      <c r="C14" s="71"/>
      <c r="D14" s="71"/>
      <c r="E14" s="72"/>
      <c r="F14" s="20">
        <v>2</v>
      </c>
    </row>
    <row r="15" spans="1:6" ht="15.75">
      <c r="A15" s="74"/>
      <c r="B15" s="70" t="s">
        <v>30</v>
      </c>
      <c r="C15" s="71"/>
      <c r="D15" s="71"/>
      <c r="E15" s="72"/>
      <c r="F15" s="20">
        <v>15</v>
      </c>
    </row>
    <row r="16" spans="1:6" ht="15.75">
      <c r="A16" s="73" t="s">
        <v>13</v>
      </c>
      <c r="B16" s="70" t="s">
        <v>25</v>
      </c>
      <c r="C16" s="71"/>
      <c r="D16" s="71"/>
      <c r="E16" s="72"/>
      <c r="F16" s="20">
        <v>8</v>
      </c>
    </row>
    <row r="17" spans="1:6" ht="15.75">
      <c r="A17" s="74"/>
      <c r="B17" s="70" t="s">
        <v>37</v>
      </c>
      <c r="C17" s="71"/>
      <c r="D17" s="71"/>
      <c r="E17" s="72"/>
      <c r="F17" s="20">
        <v>25</v>
      </c>
    </row>
  </sheetData>
  <sheetProtection/>
  <mergeCells count="23">
    <mergeCell ref="A1:F1"/>
    <mergeCell ref="A2:F2"/>
    <mergeCell ref="B3:E3"/>
    <mergeCell ref="A4:A5"/>
    <mergeCell ref="B4:E4"/>
    <mergeCell ref="B5:E5"/>
    <mergeCell ref="B15:E15"/>
    <mergeCell ref="B6:E6"/>
    <mergeCell ref="A8:A9"/>
    <mergeCell ref="B8:E8"/>
    <mergeCell ref="B9:E9"/>
    <mergeCell ref="B7:E7"/>
    <mergeCell ref="A6:A7"/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28.57421875" style="0" customWidth="1"/>
    <col min="2" max="2" width="20.8515625" style="0" customWidth="1"/>
    <col min="3" max="3" width="19.28125" style="0" customWidth="1"/>
    <col min="4" max="4" width="13.140625" style="0" customWidth="1"/>
    <col min="5" max="5" width="14.57421875" style="0" customWidth="1"/>
  </cols>
  <sheetData>
    <row r="1" spans="1:4" ht="15.75">
      <c r="A1" s="76" t="s">
        <v>126</v>
      </c>
      <c r="B1" s="76"/>
      <c r="C1" s="77"/>
      <c r="D1" s="77"/>
    </row>
    <row r="2" spans="1:4" ht="22.5" customHeight="1">
      <c r="A2" s="91" t="s">
        <v>86</v>
      </c>
      <c r="B2" s="91"/>
      <c r="C2" s="91"/>
      <c r="D2" s="91"/>
    </row>
    <row r="3" spans="1:4" ht="42.75" customHeight="1">
      <c r="A3" s="38" t="s">
        <v>36</v>
      </c>
      <c r="B3" s="38" t="s">
        <v>57</v>
      </c>
      <c r="C3" s="38" t="s">
        <v>139</v>
      </c>
      <c r="D3" s="39" t="s">
        <v>22</v>
      </c>
    </row>
    <row r="4" spans="1:4" ht="20.25" customHeight="1">
      <c r="A4" s="86" t="s">
        <v>59</v>
      </c>
      <c r="B4" s="86" t="s">
        <v>58</v>
      </c>
      <c r="C4" s="24">
        <v>40</v>
      </c>
      <c r="D4" s="31" t="s">
        <v>63</v>
      </c>
    </row>
    <row r="5" spans="1:4" ht="27.75" customHeight="1">
      <c r="A5" s="87"/>
      <c r="B5" s="88"/>
      <c r="C5" s="24">
        <v>40</v>
      </c>
      <c r="D5" s="31" t="s">
        <v>136</v>
      </c>
    </row>
    <row r="6" spans="1:4" ht="24.75" customHeight="1">
      <c r="A6" s="86" t="s">
        <v>65</v>
      </c>
      <c r="B6" s="86" t="s">
        <v>66</v>
      </c>
      <c r="C6" s="24">
        <v>40</v>
      </c>
      <c r="D6" s="24" t="s">
        <v>62</v>
      </c>
    </row>
    <row r="7" spans="1:4" ht="24.75" customHeight="1">
      <c r="A7" s="88"/>
      <c r="B7" s="88"/>
      <c r="C7" s="24">
        <v>40</v>
      </c>
      <c r="D7" s="24" t="s">
        <v>63</v>
      </c>
    </row>
    <row r="8" spans="1:4" ht="24.75" customHeight="1">
      <c r="A8" s="87"/>
      <c r="B8" s="87"/>
      <c r="C8" s="24">
        <v>40</v>
      </c>
      <c r="D8" s="24" t="s">
        <v>56</v>
      </c>
    </row>
    <row r="9" spans="1:4" ht="29.25" customHeight="1">
      <c r="A9" s="24" t="s">
        <v>69</v>
      </c>
      <c r="B9" s="24" t="s">
        <v>72</v>
      </c>
      <c r="C9" s="24">
        <v>40</v>
      </c>
      <c r="D9" s="24" t="s">
        <v>56</v>
      </c>
    </row>
    <row r="10" spans="1:4" ht="45.75" customHeight="1">
      <c r="A10" s="32" t="s">
        <v>67</v>
      </c>
      <c r="B10" s="32" t="s">
        <v>68</v>
      </c>
      <c r="C10" s="24">
        <v>40</v>
      </c>
      <c r="D10" s="24" t="s">
        <v>62</v>
      </c>
    </row>
    <row r="11" spans="1:4" ht="21.75" customHeight="1">
      <c r="A11" s="86" t="s">
        <v>75</v>
      </c>
      <c r="B11" s="86" t="s">
        <v>60</v>
      </c>
      <c r="C11" s="24">
        <v>40</v>
      </c>
      <c r="D11" s="24" t="s">
        <v>61</v>
      </c>
    </row>
    <row r="12" spans="1:4" ht="21.75" customHeight="1">
      <c r="A12" s="87"/>
      <c r="B12" s="87"/>
      <c r="C12" s="24">
        <v>40</v>
      </c>
      <c r="D12" s="24" t="s">
        <v>70</v>
      </c>
    </row>
    <row r="13" spans="1:4" ht="21.75" customHeight="1">
      <c r="A13" s="32" t="s">
        <v>137</v>
      </c>
      <c r="B13" s="32" t="s">
        <v>138</v>
      </c>
      <c r="C13" s="31">
        <v>20</v>
      </c>
      <c r="D13" s="24" t="s">
        <v>61</v>
      </c>
    </row>
    <row r="14" spans="1:4" ht="39" customHeight="1">
      <c r="A14" s="30" t="s">
        <v>73</v>
      </c>
      <c r="B14" s="30" t="s">
        <v>58</v>
      </c>
      <c r="C14" s="24">
        <v>40</v>
      </c>
      <c r="D14" s="24" t="s">
        <v>61</v>
      </c>
    </row>
    <row r="15" spans="1:4" ht="28.5" customHeight="1">
      <c r="A15" s="30" t="s">
        <v>71</v>
      </c>
      <c r="B15" s="30" t="s">
        <v>74</v>
      </c>
      <c r="C15" s="24">
        <v>40</v>
      </c>
      <c r="D15" s="24" t="s">
        <v>70</v>
      </c>
    </row>
    <row r="16" spans="1:4" ht="33" customHeight="1">
      <c r="A16" s="30" t="s">
        <v>23</v>
      </c>
      <c r="B16" s="30"/>
      <c r="C16" s="24">
        <v>40</v>
      </c>
      <c r="D16" s="24" t="s">
        <v>64</v>
      </c>
    </row>
    <row r="17" spans="1:4" ht="20.25" customHeight="1">
      <c r="A17" s="86" t="s">
        <v>140</v>
      </c>
      <c r="B17" s="86" t="s">
        <v>85</v>
      </c>
      <c r="C17" s="24">
        <v>50</v>
      </c>
      <c r="D17" s="24" t="s">
        <v>61</v>
      </c>
    </row>
    <row r="18" spans="1:4" ht="18" customHeight="1">
      <c r="A18" s="87"/>
      <c r="B18" s="87"/>
      <c r="C18" s="24">
        <f>40+40+40</f>
        <v>120</v>
      </c>
      <c r="D18" s="24" t="s">
        <v>136</v>
      </c>
    </row>
    <row r="19" spans="1:4" ht="15">
      <c r="A19" s="90" t="s">
        <v>17</v>
      </c>
      <c r="B19" s="90"/>
      <c r="C19" s="89">
        <f>SUM(C4:C18)</f>
        <v>670</v>
      </c>
      <c r="D19" s="89"/>
    </row>
  </sheetData>
  <sheetProtection/>
  <mergeCells count="12">
    <mergeCell ref="A1:D1"/>
    <mergeCell ref="A2:D2"/>
    <mergeCell ref="A4:A5"/>
    <mergeCell ref="B4:B5"/>
    <mergeCell ref="A11:A12"/>
    <mergeCell ref="B11:B12"/>
    <mergeCell ref="A17:A18"/>
    <mergeCell ref="B17:B18"/>
    <mergeCell ref="A6:A8"/>
    <mergeCell ref="C19:D19"/>
    <mergeCell ref="B6:B8"/>
    <mergeCell ref="A19:B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6" sqref="J6:L8"/>
    </sheetView>
  </sheetViews>
  <sheetFormatPr defaultColWidth="9.140625" defaultRowHeight="15"/>
  <cols>
    <col min="1" max="1" width="17.57421875" style="25" customWidth="1"/>
    <col min="2" max="2" width="8.57421875" style="25" customWidth="1"/>
    <col min="3" max="3" width="23.8515625" style="25" customWidth="1"/>
    <col min="4" max="4" width="13.140625" style="25" customWidth="1"/>
    <col min="5" max="5" width="10.140625" style="25" customWidth="1"/>
    <col min="6" max="6" width="11.140625" style="25" customWidth="1"/>
    <col min="7" max="16384" width="9.140625" style="25" customWidth="1"/>
  </cols>
  <sheetData>
    <row r="1" spans="1:6" ht="32.25" customHeight="1">
      <c r="A1" s="40" t="s">
        <v>38</v>
      </c>
      <c r="B1" s="41" t="s">
        <v>39</v>
      </c>
      <c r="C1" s="40" t="s">
        <v>42</v>
      </c>
      <c r="D1" s="40" t="s">
        <v>40</v>
      </c>
      <c r="E1" s="41" t="s">
        <v>127</v>
      </c>
      <c r="F1" s="41" t="s">
        <v>128</v>
      </c>
    </row>
    <row r="2" spans="1:6" ht="63" customHeight="1">
      <c r="A2" s="42" t="s">
        <v>50</v>
      </c>
      <c r="B2" s="43" t="s">
        <v>41</v>
      </c>
      <c r="C2" s="42" t="s">
        <v>43</v>
      </c>
      <c r="D2" s="43" t="s">
        <v>48</v>
      </c>
      <c r="E2" s="44">
        <v>1</v>
      </c>
      <c r="F2" s="44">
        <v>0.7</v>
      </c>
    </row>
    <row r="3" spans="1:6" ht="71.25" customHeight="1">
      <c r="A3" s="42" t="s">
        <v>47</v>
      </c>
      <c r="B3" s="43" t="s">
        <v>41</v>
      </c>
      <c r="C3" s="42" t="s">
        <v>49</v>
      </c>
      <c r="D3" s="43" t="s">
        <v>48</v>
      </c>
      <c r="E3" s="44">
        <v>1</v>
      </c>
      <c r="F3" s="44">
        <v>0.7</v>
      </c>
    </row>
    <row r="4" spans="1:6" ht="54" customHeight="1">
      <c r="A4" s="42" t="s">
        <v>51</v>
      </c>
      <c r="B4" s="43" t="s">
        <v>41</v>
      </c>
      <c r="C4" s="42" t="s">
        <v>52</v>
      </c>
      <c r="D4" s="43" t="s">
        <v>48</v>
      </c>
      <c r="E4" s="44">
        <v>1</v>
      </c>
      <c r="F4" s="44">
        <v>0.7</v>
      </c>
    </row>
    <row r="5" spans="1:6" ht="63" customHeight="1">
      <c r="A5" s="42" t="s">
        <v>129</v>
      </c>
      <c r="B5" s="43" t="s">
        <v>41</v>
      </c>
      <c r="C5" s="42" t="s">
        <v>45</v>
      </c>
      <c r="D5" s="43" t="s">
        <v>48</v>
      </c>
      <c r="E5" s="44">
        <v>1</v>
      </c>
      <c r="F5" s="45" t="s">
        <v>147</v>
      </c>
    </row>
    <row r="6" spans="1:6" ht="75.75" customHeight="1">
      <c r="A6" s="42" t="s">
        <v>46</v>
      </c>
      <c r="B6" s="43" t="s">
        <v>41</v>
      </c>
      <c r="C6" s="42" t="s">
        <v>44</v>
      </c>
      <c r="D6" s="43" t="s">
        <v>48</v>
      </c>
      <c r="E6" s="44">
        <v>1</v>
      </c>
      <c r="F6" s="45" t="s">
        <v>147</v>
      </c>
    </row>
    <row r="9" spans="1:6" ht="36" customHeight="1">
      <c r="A9" s="92" t="s">
        <v>149</v>
      </c>
      <c r="B9" s="92"/>
      <c r="C9" s="92"/>
      <c r="D9" s="92"/>
      <c r="E9" s="92"/>
      <c r="F9" s="92"/>
    </row>
    <row r="10" spans="1:6" ht="51" customHeight="1">
      <c r="A10" s="92" t="s">
        <v>148</v>
      </c>
      <c r="B10" s="92"/>
      <c r="C10" s="92"/>
      <c r="D10" s="92"/>
      <c r="E10" s="92"/>
      <c r="F10" s="92"/>
    </row>
  </sheetData>
  <sheetProtection/>
  <mergeCells count="2">
    <mergeCell ref="A9:F9"/>
    <mergeCell ref="A10:F10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H13" sqref="H13"/>
    </sheetView>
  </sheetViews>
  <sheetFormatPr defaultColWidth="9.140625" defaultRowHeight="15"/>
  <cols>
    <col min="1" max="1" width="9.140625" style="10" customWidth="1"/>
    <col min="2" max="2" width="2.7109375" style="10" customWidth="1"/>
    <col min="3" max="3" width="19.7109375" style="10" customWidth="1"/>
    <col min="4" max="4" width="7.7109375" style="10" customWidth="1"/>
    <col min="5" max="5" width="52.7109375" style="10" customWidth="1"/>
    <col min="6" max="7" width="9.140625" style="10" customWidth="1"/>
    <col min="8" max="8" width="21.421875" style="10" customWidth="1"/>
    <col min="9" max="16384" width="9.140625" style="10" customWidth="1"/>
  </cols>
  <sheetData>
    <row r="2" spans="2:5" ht="24" customHeight="1">
      <c r="B2" s="93"/>
      <c r="C2" s="93"/>
      <c r="D2" s="93"/>
      <c r="E2" s="93"/>
    </row>
    <row r="3" spans="2:5" ht="22.5" customHeight="1">
      <c r="B3" s="101" t="s">
        <v>77</v>
      </c>
      <c r="C3" s="102"/>
      <c r="D3" s="102"/>
      <c r="E3" s="103"/>
    </row>
    <row r="4" spans="2:5" ht="6" customHeight="1">
      <c r="B4" s="11"/>
      <c r="C4" s="97"/>
      <c r="D4" s="97"/>
      <c r="E4" s="98"/>
    </row>
    <row r="5" spans="2:9" ht="24" customHeight="1">
      <c r="B5" s="11"/>
      <c r="C5" s="12" t="s">
        <v>76</v>
      </c>
      <c r="D5" s="12" t="s">
        <v>32</v>
      </c>
      <c r="E5" s="99"/>
      <c r="H5" s="46"/>
      <c r="I5" s="46"/>
    </row>
    <row r="6" spans="2:9" ht="18" customHeight="1">
      <c r="B6" s="11"/>
      <c r="C6" s="8" t="s">
        <v>141</v>
      </c>
      <c r="D6" s="14">
        <v>3526</v>
      </c>
      <c r="E6" s="99"/>
      <c r="H6" s="47"/>
      <c r="I6" s="48"/>
    </row>
    <row r="7" spans="2:9" ht="24.75" customHeight="1">
      <c r="B7" s="11"/>
      <c r="C7" s="8" t="s">
        <v>142</v>
      </c>
      <c r="D7" s="14">
        <v>762</v>
      </c>
      <c r="E7" s="99"/>
      <c r="H7" s="47"/>
      <c r="I7" s="48"/>
    </row>
    <row r="8" spans="2:9" ht="15.75" customHeight="1">
      <c r="B8" s="11"/>
      <c r="C8" s="9" t="s">
        <v>78</v>
      </c>
      <c r="D8" s="14">
        <v>1226</v>
      </c>
      <c r="E8" s="99"/>
      <c r="H8" s="49"/>
      <c r="I8" s="48"/>
    </row>
    <row r="9" spans="2:9" ht="19.5" customHeight="1">
      <c r="B9" s="11"/>
      <c r="C9" s="9" t="s">
        <v>79</v>
      </c>
      <c r="D9" s="14">
        <v>58</v>
      </c>
      <c r="E9" s="99"/>
      <c r="H9" s="49"/>
      <c r="I9" s="48"/>
    </row>
    <row r="10" spans="2:9" ht="19.5" customHeight="1">
      <c r="B10" s="11"/>
      <c r="C10" s="8" t="s">
        <v>80</v>
      </c>
      <c r="D10" s="14">
        <v>85</v>
      </c>
      <c r="E10" s="99"/>
      <c r="H10" s="47"/>
      <c r="I10" s="48"/>
    </row>
    <row r="11" spans="2:9" ht="24" customHeight="1">
      <c r="B11" s="11"/>
      <c r="C11" s="8" t="s">
        <v>143</v>
      </c>
      <c r="D11" s="14">
        <v>765</v>
      </c>
      <c r="E11" s="99"/>
      <c r="H11" s="47"/>
      <c r="I11" s="48"/>
    </row>
    <row r="12" spans="2:9" ht="24" customHeight="1">
      <c r="B12" s="11"/>
      <c r="C12" s="8" t="s">
        <v>144</v>
      </c>
      <c r="D12" s="14">
        <v>20</v>
      </c>
      <c r="E12" s="99"/>
      <c r="H12" s="47"/>
      <c r="I12" s="48"/>
    </row>
    <row r="13" spans="2:9" ht="24" customHeight="1">
      <c r="B13" s="11"/>
      <c r="C13" s="8" t="s">
        <v>82</v>
      </c>
      <c r="D13" s="14">
        <v>1113</v>
      </c>
      <c r="E13" s="99"/>
      <c r="H13" s="47"/>
      <c r="I13" s="48"/>
    </row>
    <row r="14" spans="2:9" ht="24" customHeight="1">
      <c r="B14" s="11"/>
      <c r="C14" s="8" t="s">
        <v>83</v>
      </c>
      <c r="D14" s="14">
        <v>1247</v>
      </c>
      <c r="E14" s="99"/>
      <c r="H14" s="47"/>
      <c r="I14" s="48"/>
    </row>
    <row r="15" spans="2:9" ht="24" customHeight="1">
      <c r="B15" s="11"/>
      <c r="C15" s="8" t="s">
        <v>145</v>
      </c>
      <c r="D15" s="14">
        <v>484</v>
      </c>
      <c r="E15" s="99"/>
      <c r="H15" s="47"/>
      <c r="I15" s="48"/>
    </row>
    <row r="16" spans="2:9" ht="21.75" customHeight="1">
      <c r="B16" s="11"/>
      <c r="C16" s="8" t="s">
        <v>146</v>
      </c>
      <c r="D16" s="14">
        <v>2248</v>
      </c>
      <c r="E16" s="99"/>
      <c r="H16" s="47"/>
      <c r="I16" s="48"/>
    </row>
    <row r="17" spans="2:9" ht="24.75" customHeight="1">
      <c r="B17" s="11"/>
      <c r="C17" s="15" t="s">
        <v>33</v>
      </c>
      <c r="D17" s="16">
        <f>SUM(D6:D16)</f>
        <v>11534</v>
      </c>
      <c r="E17" s="99"/>
      <c r="H17" s="50"/>
      <c r="I17" s="51"/>
    </row>
    <row r="18" spans="2:5" ht="20.25" customHeight="1">
      <c r="B18" s="17"/>
      <c r="C18" s="94"/>
      <c r="D18" s="94"/>
      <c r="E18" s="100"/>
    </row>
    <row r="19" spans="3:5" ht="13.5">
      <c r="C19" s="95"/>
      <c r="D19" s="95"/>
      <c r="E19" s="13"/>
    </row>
    <row r="20" spans="3:5" ht="17.25" customHeight="1">
      <c r="C20" s="18"/>
      <c r="D20" s="18"/>
      <c r="E20" s="13"/>
    </row>
    <row r="21" spans="3:5" ht="13.5">
      <c r="C21" s="18"/>
      <c r="D21" s="18"/>
      <c r="E21" s="13"/>
    </row>
    <row r="22" spans="3:5" ht="12">
      <c r="C22" s="18"/>
      <c r="D22" s="18"/>
      <c r="E22" s="18"/>
    </row>
    <row r="23" spans="3:5" ht="12">
      <c r="C23" s="96"/>
      <c r="D23" s="96"/>
      <c r="E23" s="18"/>
    </row>
    <row r="24" spans="3:5" ht="12">
      <c r="C24" s="96"/>
      <c r="D24" s="96"/>
      <c r="E24" s="18"/>
    </row>
    <row r="25" spans="3:5" ht="12">
      <c r="C25" s="96"/>
      <c r="D25" s="96"/>
      <c r="E25" s="18"/>
    </row>
    <row r="26" spans="3:5" ht="12">
      <c r="C26" s="18"/>
      <c r="D26" s="18"/>
      <c r="E26" s="18"/>
    </row>
    <row r="27" spans="3:5" ht="12">
      <c r="C27" s="18"/>
      <c r="D27" s="18"/>
      <c r="E27" s="18"/>
    </row>
    <row r="28" spans="3:5" ht="12">
      <c r="C28" s="18"/>
      <c r="D28" s="18"/>
      <c r="E28" s="18"/>
    </row>
    <row r="29" ht="12">
      <c r="E29" s="18"/>
    </row>
    <row r="30" ht="12">
      <c r="E30" s="18"/>
    </row>
    <row r="31" ht="12">
      <c r="E31" s="18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Audint - 4169</cp:lastModifiedBy>
  <cp:lastPrinted>2018-02-27T14:08:21Z</cp:lastPrinted>
  <dcterms:created xsi:type="dcterms:W3CDTF">2008-11-04T14:27:40Z</dcterms:created>
  <dcterms:modified xsi:type="dcterms:W3CDTF">2018-05-16T13:12:41Z</dcterms:modified>
  <cp:category/>
  <cp:version/>
  <cp:contentType/>
  <cp:contentStatus/>
</cp:coreProperties>
</file>