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 defaultThemeVersion="124226"/>
  <bookViews>
    <workbookView xWindow="-120" yWindow="-120" windowWidth="20730" windowHeight="11160" tabRatio="946" activeTab="2"/>
  </bookViews>
  <sheets>
    <sheet name="ANEXO II - MACROPROCESSOS" sheetId="1" r:id="rId1"/>
    <sheet name="ANEXO III-Nº Horas por Servidor" sheetId="2" r:id="rId2"/>
    <sheet name="ANEXO IV-Feriados" sheetId="3" r:id="rId3"/>
    <sheet name="ANEXO V-Capacitação e Orçament" sheetId="4" r:id="rId4"/>
    <sheet name="Indicadores" sheetId="5" r:id="rId5"/>
  </sheets>
  <calcPr calcId="145621"/>
  <customWorkbookViews>
    <customWorkbookView name="Bruno Becker - Modo de exibição pessoal" guid="{B910DF1E-D992-41A2-B739-07C2988F0736}" mergeInterval="0" personalView="1" maximized="1" xWindow="1" yWindow="1" windowWidth="1596" windowHeight="669" tabRatio="946" activeSheetId="2"/>
    <customWorkbookView name="Mirelle - Modo de exibição pessoal" guid="{2608181E-A546-4643-96AB-E590D9B847D7}" mergeInterval="0" personalView="1" maximized="1" xWindow="1" yWindow="1" windowWidth="1596" windowHeight="670" tabRatio="946" activeSheetId="2"/>
    <customWorkbookView name="Jade - Modo de exibição pessoal" guid="{607861CD-840C-446B-98C9-B874A779A469}" mergeInterval="0" personalView="1" maximized="1" xWindow="1" yWindow="1" windowWidth="1596" windowHeight="670" tabRatio="9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  <c r="J17" i="2" l="1"/>
  <c r="H17" i="2"/>
  <c r="F17" i="2"/>
  <c r="D17" i="2"/>
  <c r="L7" i="2"/>
  <c r="L5" i="2"/>
  <c r="K5" i="2"/>
  <c r="I5" i="2"/>
  <c r="C5" i="2"/>
  <c r="B17" i="2"/>
  <c r="L16" i="2"/>
  <c r="K16" i="2"/>
  <c r="I16" i="2"/>
  <c r="G16" i="2"/>
  <c r="E16" i="2"/>
  <c r="C16" i="2"/>
  <c r="L15" i="2"/>
  <c r="K15" i="2"/>
  <c r="I15" i="2"/>
  <c r="G15" i="2"/>
  <c r="E15" i="2"/>
  <c r="C15" i="2"/>
  <c r="L14" i="2"/>
  <c r="K14" i="2"/>
  <c r="I14" i="2"/>
  <c r="G14" i="2"/>
  <c r="E14" i="2"/>
  <c r="M14" i="2" s="1"/>
  <c r="C14" i="2"/>
  <c r="L13" i="2"/>
  <c r="K13" i="2"/>
  <c r="I13" i="2"/>
  <c r="G13" i="2"/>
  <c r="E13" i="2"/>
  <c r="C13" i="2"/>
  <c r="M13" i="2" s="1"/>
  <c r="L12" i="2"/>
  <c r="K12" i="2"/>
  <c r="I12" i="2"/>
  <c r="G12" i="2"/>
  <c r="E12" i="2"/>
  <c r="C12" i="2"/>
  <c r="M12" i="2" s="1"/>
  <c r="L11" i="2"/>
  <c r="K11" i="2"/>
  <c r="I11" i="2"/>
  <c r="G11" i="2"/>
  <c r="E11" i="2"/>
  <c r="C11" i="2"/>
  <c r="L10" i="2"/>
  <c r="K10" i="2"/>
  <c r="I10" i="2"/>
  <c r="G10" i="2"/>
  <c r="M10" i="2"/>
  <c r="E10" i="2"/>
  <c r="C10" i="2"/>
  <c r="L9" i="2"/>
  <c r="K9" i="2"/>
  <c r="I9" i="2"/>
  <c r="G9" i="2"/>
  <c r="E9" i="2"/>
  <c r="M9" i="2"/>
  <c r="C9" i="2"/>
  <c r="L8" i="2"/>
  <c r="K8" i="2"/>
  <c r="I8" i="2"/>
  <c r="I17" i="2" s="1"/>
  <c r="G8" i="2"/>
  <c r="E8" i="2"/>
  <c r="C8" i="2"/>
  <c r="M8" i="2"/>
  <c r="K7" i="2"/>
  <c r="I7" i="2"/>
  <c r="G7" i="2"/>
  <c r="M7" i="2"/>
  <c r="E7" i="2"/>
  <c r="C7" i="2"/>
  <c r="L6" i="2"/>
  <c r="K6" i="2"/>
  <c r="I6" i="2"/>
  <c r="G6" i="2"/>
  <c r="E6" i="2"/>
  <c r="C6" i="2"/>
  <c r="G5" i="2"/>
  <c r="E5" i="2"/>
  <c r="M16" i="2" l="1"/>
  <c r="L17" i="2"/>
  <c r="M6" i="2"/>
  <c r="K17" i="2"/>
  <c r="E17" i="2"/>
  <c r="G17" i="2"/>
  <c r="M15" i="2"/>
  <c r="M5" i="2"/>
  <c r="M11" i="2"/>
  <c r="C17" i="2"/>
  <c r="M17" i="2" l="1"/>
</calcChain>
</file>

<file path=xl/sharedStrings.xml><?xml version="1.0" encoding="utf-8"?>
<sst xmlns="http://schemas.openxmlformats.org/spreadsheetml/2006/main" count="229" uniqueCount="156">
  <si>
    <t>HORAS</t>
  </si>
  <si>
    <t>DIAS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</si>
  <si>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</si>
  <si>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</si>
  <si>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</si>
  <si>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</si>
  <si>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</si>
  <si>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</si>
  <si>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</si>
  <si>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</si>
  <si>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</si>
  <si>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</si>
  <si>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</si>
  <si>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</si>
  <si>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POR MÊS</t>
  </si>
  <si>
    <t>Carnaval</t>
  </si>
  <si>
    <t>Corpus Christi</t>
  </si>
  <si>
    <t>TOTAL</t>
  </si>
  <si>
    <t>TOTAL ANUAL POR SERVIDOR</t>
  </si>
  <si>
    <t xml:space="preserve">MESES </t>
  </si>
  <si>
    <t xml:space="preserve">MÊS </t>
  </si>
  <si>
    <t>FERIADO/PONTO FACULTATIVO</t>
  </si>
  <si>
    <t xml:space="preserve">SERVIDOR </t>
  </si>
  <si>
    <t>Dia do Servidor Público</t>
  </si>
  <si>
    <t>Nossa Senhora da Conceição</t>
  </si>
  <si>
    <t>Cinzas</t>
  </si>
  <si>
    <t>Independência do Brasil</t>
  </si>
  <si>
    <t>Finados</t>
  </si>
  <si>
    <t>JEDIENE (8h)</t>
  </si>
  <si>
    <t>TIPO DE INDICADOR</t>
  </si>
  <si>
    <t>UNIDADE MEDIDA</t>
  </si>
  <si>
    <t>CONSOLIDAÇÃO</t>
  </si>
  <si>
    <t>%</t>
  </si>
  <si>
    <t>FÓRMULA DO INDICADOR</t>
  </si>
  <si>
    <t>(Recomendações respondidas/ Recomendações pendentes) x 100%</t>
  </si>
  <si>
    <t>Implementação das Recomendações exaradas pela AUDINT, resultantes de auditorias realizadas</t>
  </si>
  <si>
    <t>TRIMESTRAL</t>
  </si>
  <si>
    <t>(Recomendações implementadas/ Recomendações emitidas) x 100%</t>
  </si>
  <si>
    <t>Cumprimento das ações programadas no PAINT</t>
  </si>
  <si>
    <t>Realização de Capacitação dos servidores da AUDINT</t>
  </si>
  <si>
    <t>(Nº de horas de capacitação realizadas/ Nº de horas de capacitação planejadas) x 100%</t>
  </si>
  <si>
    <t>Nossa Senhora Aparecida - Padroeira do Brasil</t>
  </si>
  <si>
    <t>ORGANIZADORA</t>
  </si>
  <si>
    <t>IIA</t>
  </si>
  <si>
    <t>LYNDON</t>
  </si>
  <si>
    <t>Ensino de Graduação</t>
  </si>
  <si>
    <t>Informação, Comunicação e Tecnologia</t>
  </si>
  <si>
    <t>Bens e Serviços</t>
  </si>
  <si>
    <t>Gestão de Pessoas</t>
  </si>
  <si>
    <t>Infraestrutura, Manutenção, Expansão e Segurança Institucional</t>
  </si>
  <si>
    <t>FINALÍSTICOS</t>
  </si>
  <si>
    <t>UNIDADE RESPONSÁVEL</t>
  </si>
  <si>
    <t>DESCRIÇÃO</t>
  </si>
  <si>
    <t>PROACAD</t>
  </si>
  <si>
    <t>Neste Macroprocesso são realizadas as 
ações relacionadas ao planejamento, 
coordenação e execução de atividades de 
Ensino da Graduação da UFPE, abrangendo os processos de oferta, acesso, permanência e êxito dos docentes na instituição.</t>
  </si>
  <si>
    <t>Ensino de Pós Graduação</t>
  </si>
  <si>
    <t>PROPESQ</t>
  </si>
  <si>
    <t>Neste Macroprocesso são executadas as 
ações relacionadas ao planejamento, coordenção e execução de atividades de Ensino de Pós-Graduação da UFPE</t>
  </si>
  <si>
    <t>Pesquisa e Inovação</t>
  </si>
  <si>
    <t>Neste Macroprocesso são executadas as
ações relacionadas à elaboração, gerenciamento e acompanhamento dos projetos institucionais
de Pesquisa e produção intelectual da UFPE</t>
  </si>
  <si>
    <t>Extensão e Cultura</t>
  </si>
  <si>
    <t>PROEXC</t>
  </si>
  <si>
    <t>Neste Macroprocesso são executadas as
ações relacionadas à extensão acadêmica,
a promoção e produção de atividades artístico-culturais e de cultura popular da UFPE</t>
  </si>
  <si>
    <t>DE APOIO</t>
  </si>
  <si>
    <t>Apoio à Comunidade Acadêmica</t>
  </si>
  <si>
    <t>PROAES</t>
  </si>
  <si>
    <t>Neste macroprocesso são executadas as
ações relacionadas ao planejamento,
execução e avaliação de políticas de apoio
à comunidade acadêmica universitária da UFPE</t>
  </si>
  <si>
    <t>PROCIT</t>
  </si>
  <si>
    <t>Neste macroprocesso são executadas as ações relacionadas a articulação estratégica do sistema integrado de comunicação, informação e tecnologia  da UFPE, assim como toda a atividade de produção informacional de nível administrativo nos diversos segmentos universitários</t>
  </si>
  <si>
    <t xml:space="preserve">Planejamento Institucional, Orçamento, Finanças e Contabilidade </t>
  </si>
  <si>
    <t>PROPLAN</t>
  </si>
  <si>
    <t>Neste Macroprocesso são executadas atividades relacionadas com planejamento, orçamento, finanças e contabilidade</t>
  </si>
  <si>
    <t>PROGEST</t>
  </si>
  <si>
    <t>Neste Macroprocesso são executadas atividades relacionadas com a administração no que diz respeito à aquisição de serviços e bens materiais e patrimoniais da UFPE.</t>
  </si>
  <si>
    <t>PROGEPE</t>
  </si>
  <si>
    <t>PROPLAN/ GABINETE</t>
  </si>
  <si>
    <t>SINFRA</t>
  </si>
  <si>
    <t>Neste Macroprocesso são executadas as ações relacionadas ao planejamento e execução dos serviços de manutenção e conservação predial e urbana e da Segurança Institucional da UFPE</t>
  </si>
  <si>
    <t>Meio Ambiente, acessibilidade e Sustentabilidade</t>
  </si>
  <si>
    <t>Neste Macroprocesso são executadas as ações
relacionadas à inserção da UFPE aos padrões
necessários no que diz respeito ao cuidado com o 
meio ambiente, acessibilidade e a sustentabilidade</t>
  </si>
  <si>
    <t xml:space="preserve"> NÚMERO DE DIAS E HORAS ÚTEIS POR SERVIDOR </t>
  </si>
  <si>
    <t>RELAÇÃO DE FERIADOS E PONTOS FACULTATIVOS</t>
  </si>
  <si>
    <t>LYNDON (8h)</t>
  </si>
  <si>
    <t>CARGA HORÁRIA (H)</t>
  </si>
  <si>
    <t>Consultre</t>
  </si>
  <si>
    <t>META DE EFICÁCIA</t>
  </si>
  <si>
    <t>(Quantidade ações realizadas/ Quantidade de ações Planejadas)x100%</t>
  </si>
  <si>
    <t>ANUAL</t>
  </si>
  <si>
    <t>Cumprimento dos prazos/hh na execução das ações de Auditoria</t>
  </si>
  <si>
    <t>Quantitativo de horas realizado na ação/ Quantitativo de horas previsto para ação)x100%</t>
  </si>
  <si>
    <t xml:space="preserve">Indicador de satisfação da qualidade das ações da AUDINT  </t>
  </si>
  <si>
    <t xml:space="preserve">Pontuação Atribuída/Pontuação Máximax100% </t>
  </si>
  <si>
    <t>Encaminhamento e monitoramento das implementações das determinações exaradas pelo TCU</t>
  </si>
  <si>
    <t>(Determinações implementadas/ Determinações exaradas) x 100%</t>
  </si>
  <si>
    <t xml:space="preserve">Atendimento à CGU com encaminhamento de manifestações dos gestores em respostas as suas recomendações </t>
  </si>
  <si>
    <r>
      <t>Neste Macroprocesso são executadas atividades relacionadas com o planejamento, execução e avaliação das ações de administração e desenvolvimento de recursos humanos, bem como ações e projetos voltados à melhoria da qualidade de vida dos servidores, à saúde e o bem-estar social de todos os servidores da UFPE; e também relaciona-se com os</t>
    </r>
    <r>
      <rPr>
        <sz val="10"/>
        <rFont val="Calibri"/>
        <family val="2"/>
      </rPr>
      <t xml:space="preserve"> controles de lançamentos na folha de pagamento</t>
    </r>
    <r>
      <rPr>
        <sz val="10"/>
        <color indexed="8"/>
        <rFont val="Calibri"/>
        <family val="2"/>
      </rPr>
      <t xml:space="preserve"> </t>
    </r>
  </si>
  <si>
    <t>CAPACITAÇÃO DOS SERVIDORES</t>
  </si>
  <si>
    <t>JEDIENE</t>
  </si>
  <si>
    <t>Ano Novo</t>
  </si>
  <si>
    <t>Sexta-Feira Santa</t>
  </si>
  <si>
    <t>Tiradentes</t>
  </si>
  <si>
    <t>São João</t>
  </si>
  <si>
    <t>Padroeira do Recife</t>
  </si>
  <si>
    <t>Recesso de Carnaval</t>
  </si>
  <si>
    <t>PAINT 2020 - ANEXO II - MACROPROCESSOS UFPE</t>
  </si>
  <si>
    <t>PAINT 2020- INDICADORES</t>
  </si>
  <si>
    <t>Jediene</t>
  </si>
  <si>
    <t>FÉRIAS</t>
  </si>
  <si>
    <t>30 dias</t>
  </si>
  <si>
    <t>PERÍODO</t>
  </si>
  <si>
    <t>LICENÇA CAPACITAÇÃO</t>
  </si>
  <si>
    <t>Nº DE DIAS</t>
  </si>
  <si>
    <t>SURIANNE</t>
  </si>
  <si>
    <t>PAINT 2021 - ANEXO IV</t>
  </si>
  <si>
    <t>Proclamação da República</t>
  </si>
  <si>
    <t>29 dias</t>
  </si>
  <si>
    <t>1 dia</t>
  </si>
  <si>
    <t>11 dias</t>
  </si>
  <si>
    <t>26 dias</t>
  </si>
  <si>
    <t>4 dias</t>
  </si>
  <si>
    <t>JOEBSON</t>
  </si>
  <si>
    <t>28 dias</t>
  </si>
  <si>
    <t>2 dias</t>
  </si>
  <si>
    <t>HENRIQUE</t>
  </si>
  <si>
    <t>SURIANNE (8h)</t>
  </si>
  <si>
    <t>JOEBSON (8h)</t>
  </si>
  <si>
    <t>HENRIQUE (8h)</t>
  </si>
  <si>
    <t>PAINT 2021 - ANEXO III
ANEXO II</t>
  </si>
  <si>
    <t>PREVISÃO DE CAPACITAÇÃO 
EXERCÍCIO 2021</t>
  </si>
  <si>
    <t>PAINT 2021 - ANEXO V
 ANEXO IV</t>
  </si>
  <si>
    <t xml:space="preserve">AUDI 2 - Ênfase em orgãos públicos </t>
  </si>
  <si>
    <t>Execução Orçamentária, Financeira e Contábil</t>
  </si>
  <si>
    <t xml:space="preserve">Gestão descomplicada de Termos de Execução Descentralizada </t>
  </si>
  <si>
    <t>I9Treinamentos</t>
  </si>
  <si>
    <t xml:space="preserve"> Empenho da Despesa e suas Peculiaridades com Abordagem nas Classificações Orçamentárias Adequadas</t>
  </si>
  <si>
    <t>One Cursos</t>
  </si>
  <si>
    <t>AUDI 1</t>
  </si>
  <si>
    <t>Governança, Gestão de Riscos e Compliance no Setor Público, Estatais e Sistema S</t>
  </si>
  <si>
    <t>Curso de Auditoria Governamental e Controles Internos</t>
  </si>
  <si>
    <t>ABOP</t>
  </si>
  <si>
    <t>Curso Execução Orçamentária, Financeira e Contábil de forma integrada</t>
  </si>
  <si>
    <t>Conformidade de Registro de Gestão Teoria e Estudos de Casos práticos na Administração Pública.</t>
  </si>
  <si>
    <t>Siafi Intermediário - Conformidades e PCASP</t>
  </si>
  <si>
    <t>Fiscalização de projetos e obras de engenharia</t>
  </si>
  <si>
    <t>ENAP/EAD</t>
  </si>
  <si>
    <t>Curso Gestão de Frotas de veículos</t>
  </si>
  <si>
    <t>ESAFI</t>
  </si>
  <si>
    <t>Curso Formação de gestores: Liderança, gestão e indicadores de desempenho</t>
  </si>
  <si>
    <t>Controle Organizacional e Governança</t>
  </si>
  <si>
    <t xml:space="preserve">Neste Macroprocessos são executadas as ações
relacionadas ao controle interno da instituição e à Governança, incluindo o acompanhamento de determinações e recomendações de Órgãos de Controles Interno e Exteno, bem como o cumprimento de atribuições legais. Trata-se do efetivo acompanhamento e monitoramento permanente das ações da gestão administrativa para prever, corrigir e mitigar desconformidades ou impropriedades. </t>
  </si>
  <si>
    <t>FONAI-MEC</t>
  </si>
  <si>
    <t>UNAMEC</t>
  </si>
  <si>
    <t>CONGRESSO UNAMEC</t>
  </si>
  <si>
    <t>CONGRESSO FONAI</t>
  </si>
  <si>
    <t>Véspera de Natal - Meio Expediente</t>
  </si>
  <si>
    <t>Véspera de Ano Novo - Meio Expediente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</si>
</sst>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10" applyNumberFormat="0" applyFill="0" applyAlignment="0" applyProtection="0"/>
  </cellStyleXfs>
  <cellXfs count="116">
    <xf numFmtId="0" fontId="0" fillId="0" borderId="0" xfId="0"/>
    <xf numFmtId="0" fontId="1" fillId="2" borderId="1" xfId="9" applyFont="1" applyFill="1" applyBorder="1" applyAlignment="1">
      <alignment vertical="center"/>
    </xf>
    <xf numFmtId="0" fontId="1" fillId="2" borderId="1" xfId="9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7" borderId="1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/>
    <xf numFmtId="0" fontId="10" fillId="6" borderId="1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/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" fillId="7" borderId="4" xfId="9" applyFont="1" applyFill="1" applyBorder="1" applyAlignment="1">
      <alignment horizontal="center" vertical="center" wrapText="1"/>
    </xf>
    <xf numFmtId="0" fontId="1" fillId="7" borderId="5" xfId="9" applyFont="1" applyFill="1" applyBorder="1" applyAlignment="1">
      <alignment horizontal="center" vertical="center" wrapText="1"/>
    </xf>
    <xf numFmtId="0" fontId="1" fillId="7" borderId="6" xfId="9" applyFont="1" applyFill="1" applyBorder="1" applyAlignment="1">
      <alignment horizontal="center" vertical="center" wrapText="1"/>
    </xf>
    <xf numFmtId="0" fontId="1" fillId="3" borderId="4" xfId="9" applyFont="1" applyFill="1" applyBorder="1" applyAlignment="1">
      <alignment horizontal="center" vertical="center"/>
    </xf>
    <xf numFmtId="0" fontId="1" fillId="3" borderId="5" xfId="9" applyFont="1" applyFill="1" applyBorder="1" applyAlignment="1">
      <alignment horizontal="center" vertical="center"/>
    </xf>
    <xf numFmtId="0" fontId="1" fillId="3" borderId="6" xfId="9" applyFont="1" applyFill="1" applyBorder="1" applyAlignment="1">
      <alignment horizontal="center" vertical="center"/>
    </xf>
    <xf numFmtId="0" fontId="1" fillId="7" borderId="1" xfId="9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3" xfId="3"/>
    <cellStyle name="Normal 4" xfId="4"/>
    <cellStyle name="Normal 4 2" xfId="5"/>
    <cellStyle name="Normal 5" xfId="6"/>
    <cellStyle name="Porcentagem 2" xfId="7"/>
    <cellStyle name="Separador de milhares 2" xfId="8"/>
    <cellStyle name="Título 1" xfId="9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opLeftCell="A7" workbookViewId="0">
      <selection activeCell="C11" sqref="C11"/>
    </sheetView>
  </sheetViews>
  <sheetFormatPr defaultRowHeight="12.75" x14ac:dyDescent="0.25"/>
  <cols>
    <col min="1" max="1" width="18.140625" style="3" customWidth="1"/>
    <col min="2" max="2" width="14" style="3" customWidth="1"/>
    <col min="3" max="3" width="57.28515625" style="3" customWidth="1"/>
    <col min="4" max="16384" width="9.140625" style="3"/>
  </cols>
  <sheetData>
    <row r="1" spans="1:3" ht="23.25" customHeight="1" x14ac:dyDescent="0.25">
      <c r="A1" s="56" t="s">
        <v>104</v>
      </c>
      <c r="B1" s="56"/>
      <c r="C1" s="56"/>
    </row>
    <row r="2" spans="1:3" ht="23.25" customHeight="1" x14ac:dyDescent="0.25">
      <c r="A2" s="60" t="s">
        <v>50</v>
      </c>
      <c r="B2" s="61"/>
      <c r="C2" s="62"/>
    </row>
    <row r="3" spans="1:3" ht="27.75" customHeight="1" x14ac:dyDescent="0.25">
      <c r="A3" s="6" t="s">
        <v>50</v>
      </c>
      <c r="B3" s="7" t="s">
        <v>51</v>
      </c>
      <c r="C3" s="6" t="s">
        <v>52</v>
      </c>
    </row>
    <row r="4" spans="1:3" ht="71.25" customHeight="1" x14ac:dyDescent="0.25">
      <c r="A4" s="5" t="s">
        <v>45</v>
      </c>
      <c r="B4" s="5" t="s">
        <v>53</v>
      </c>
      <c r="C4" s="8" t="s">
        <v>54</v>
      </c>
    </row>
    <row r="5" spans="1:3" ht="51.75" customHeight="1" x14ac:dyDescent="0.25">
      <c r="A5" s="4" t="s">
        <v>55</v>
      </c>
      <c r="B5" s="4" t="s">
        <v>56</v>
      </c>
      <c r="C5" s="8" t="s">
        <v>57</v>
      </c>
    </row>
    <row r="6" spans="1:3" ht="60" customHeight="1" x14ac:dyDescent="0.25">
      <c r="A6" s="5" t="s">
        <v>58</v>
      </c>
      <c r="B6" s="5" t="s">
        <v>56</v>
      </c>
      <c r="C6" s="8" t="s">
        <v>59</v>
      </c>
    </row>
    <row r="7" spans="1:3" ht="59.25" customHeight="1" x14ac:dyDescent="0.25">
      <c r="A7" s="4" t="s">
        <v>60</v>
      </c>
      <c r="B7" s="4" t="s">
        <v>61</v>
      </c>
      <c r="C7" s="8" t="s">
        <v>62</v>
      </c>
    </row>
    <row r="8" spans="1:3" ht="23.25" customHeight="1" x14ac:dyDescent="0.25">
      <c r="A8" s="57" t="s">
        <v>63</v>
      </c>
      <c r="B8" s="58"/>
      <c r="C8" s="59"/>
    </row>
    <row r="9" spans="1:3" ht="63" customHeight="1" x14ac:dyDescent="0.25">
      <c r="A9" s="9" t="s">
        <v>64</v>
      </c>
      <c r="B9" s="4" t="s">
        <v>65</v>
      </c>
      <c r="C9" s="10" t="s">
        <v>66</v>
      </c>
    </row>
    <row r="10" spans="1:3" ht="75" customHeight="1" x14ac:dyDescent="0.25">
      <c r="A10" s="4" t="s">
        <v>46</v>
      </c>
      <c r="B10" s="4" t="s">
        <v>67</v>
      </c>
      <c r="C10" s="4" t="s">
        <v>68</v>
      </c>
    </row>
    <row r="11" spans="1:3" ht="54" customHeight="1" x14ac:dyDescent="0.25">
      <c r="A11" s="11" t="s">
        <v>69</v>
      </c>
      <c r="B11" s="11" t="s">
        <v>70</v>
      </c>
      <c r="C11" s="11" t="s">
        <v>71</v>
      </c>
    </row>
    <row r="12" spans="1:3" ht="49.5" customHeight="1" x14ac:dyDescent="0.25">
      <c r="A12" s="4" t="s">
        <v>47</v>
      </c>
      <c r="B12" s="4" t="s">
        <v>72</v>
      </c>
      <c r="C12" s="4" t="s">
        <v>73</v>
      </c>
    </row>
    <row r="13" spans="1:3" ht="93" customHeight="1" x14ac:dyDescent="0.25">
      <c r="A13" s="5" t="s">
        <v>48</v>
      </c>
      <c r="B13" s="9" t="s">
        <v>74</v>
      </c>
      <c r="C13" s="4" t="s">
        <v>95</v>
      </c>
    </row>
    <row r="14" spans="1:3" ht="98.25" customHeight="1" x14ac:dyDescent="0.25">
      <c r="A14" s="9" t="s">
        <v>148</v>
      </c>
      <c r="B14" s="9" t="s">
        <v>75</v>
      </c>
      <c r="C14" s="8" t="s">
        <v>149</v>
      </c>
    </row>
    <row r="15" spans="1:3" ht="52.5" customHeight="1" x14ac:dyDescent="0.25">
      <c r="A15" s="8" t="s">
        <v>49</v>
      </c>
      <c r="B15" s="9" t="s">
        <v>76</v>
      </c>
      <c r="C15" s="10" t="s">
        <v>77</v>
      </c>
    </row>
    <row r="16" spans="1:3" ht="60.75" customHeight="1" x14ac:dyDescent="0.25">
      <c r="A16" s="9" t="s">
        <v>78</v>
      </c>
      <c r="B16" s="9" t="s">
        <v>76</v>
      </c>
      <c r="C16" s="10" t="s">
        <v>79</v>
      </c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</sheetData>
  <customSheetViews>
    <customSheetView guid="{B910DF1E-D992-41A2-B739-07C2988F0736}" fitToPage="1">
      <selection activeCell="A9" sqref="A9"/>
      <pageMargins left="0.7" right="0.51181102362204722" top="0.71" bottom="0.36" header="0.27" footer="0.17"/>
      <pageSetup paperSize="9" scale="89" orientation="portrait" horizontalDpi="4294967294" verticalDpi="4294967294" r:id="rId1"/>
    </customSheetView>
    <customSheetView guid="{2608181E-A546-4643-96AB-E590D9B847D7}" fitToPage="1">
      <selection activeCell="A9" sqref="A9"/>
      <pageMargins left="0.7" right="0.51181102362204722" top="0.71" bottom="0.36" header="0.27" footer="0.17"/>
      <pageSetup paperSize="9" scale="89" orientation="portrait" horizontalDpi="4294967294" verticalDpi="4294967294" r:id="rId2"/>
    </customSheetView>
    <customSheetView guid="{607861CD-840C-446B-98C9-B874A779A469}" fitToPage="1">
      <selection activeCell="B3" sqref="B3:C3"/>
      <pageMargins left="0.7" right="0.51181102362204722" top="0.71" bottom="0.36" header="0.27" footer="0.17"/>
      <pageSetup paperSize="9" scale="89" orientation="portrait" horizontalDpi="4294967294" verticalDpi="4294967294" r:id="rId3"/>
    </customSheetView>
  </customSheetViews>
  <mergeCells count="3">
    <mergeCell ref="A1:C1"/>
    <mergeCell ref="A8:C8"/>
    <mergeCell ref="A2:C2"/>
  </mergeCells>
  <pageMargins left="0.7" right="0.51181102362204722" top="0.41" bottom="0.36" header="0.27" footer="0.17"/>
  <pageSetup paperSize="9" scale="91" orientation="portrait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K16" sqref="K16"/>
    </sheetView>
  </sheetViews>
  <sheetFormatPr defaultRowHeight="12.75" x14ac:dyDescent="0.2"/>
  <cols>
    <col min="1" max="1" width="14.7109375" style="24" customWidth="1"/>
    <col min="2" max="2" width="10.140625" style="24" bestFit="1" customWidth="1"/>
    <col min="3" max="16384" width="9.140625" style="24"/>
  </cols>
  <sheetData>
    <row r="1" spans="1:15" ht="28.5" customHeight="1" x14ac:dyDescent="0.2">
      <c r="A1" s="63" t="s">
        <v>127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5" ht="22.5" customHeight="1" x14ac:dyDescent="0.2">
      <c r="A2" s="66" t="s">
        <v>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O2" s="28"/>
    </row>
    <row r="3" spans="1:15" ht="12.75" customHeight="1" x14ac:dyDescent="0.2">
      <c r="A3" s="69" t="s">
        <v>19</v>
      </c>
      <c r="B3" s="70" t="s">
        <v>28</v>
      </c>
      <c r="C3" s="71"/>
      <c r="D3" s="56" t="s">
        <v>82</v>
      </c>
      <c r="E3" s="56"/>
      <c r="F3" s="56" t="s">
        <v>124</v>
      </c>
      <c r="G3" s="56"/>
      <c r="H3" s="56" t="s">
        <v>125</v>
      </c>
      <c r="I3" s="56"/>
      <c r="J3" s="56" t="s">
        <v>126</v>
      </c>
      <c r="K3" s="56"/>
      <c r="L3" s="56" t="s">
        <v>14</v>
      </c>
      <c r="M3" s="56"/>
      <c r="O3" s="28"/>
    </row>
    <row r="4" spans="1:15" x14ac:dyDescent="0.2">
      <c r="A4" s="69"/>
      <c r="B4" s="45" t="s">
        <v>1</v>
      </c>
      <c r="C4" s="45" t="s">
        <v>0</v>
      </c>
      <c r="D4" s="45" t="s">
        <v>1</v>
      </c>
      <c r="E4" s="45" t="s">
        <v>0</v>
      </c>
      <c r="F4" s="45" t="s">
        <v>1</v>
      </c>
      <c r="G4" s="45" t="s">
        <v>0</v>
      </c>
      <c r="H4" s="45" t="s">
        <v>1</v>
      </c>
      <c r="I4" s="45" t="s">
        <v>0</v>
      </c>
      <c r="J4" s="45" t="s">
        <v>1</v>
      </c>
      <c r="K4" s="45" t="s">
        <v>0</v>
      </c>
      <c r="L4" s="25" t="s">
        <v>1</v>
      </c>
      <c r="M4" s="25" t="s">
        <v>0</v>
      </c>
      <c r="O4" s="28"/>
    </row>
    <row r="5" spans="1:15" ht="19.5" customHeight="1" x14ac:dyDescent="0.2">
      <c r="A5" s="1" t="s">
        <v>2</v>
      </c>
      <c r="B5" s="46">
        <v>20</v>
      </c>
      <c r="C5" s="46">
        <f>B5*8</f>
        <v>160</v>
      </c>
      <c r="D5" s="46">
        <v>19</v>
      </c>
      <c r="E5" s="46">
        <f t="shared" ref="E5:E16" si="0">D5*8</f>
        <v>152</v>
      </c>
      <c r="F5" s="46">
        <v>20</v>
      </c>
      <c r="G5" s="46">
        <f>F5*8</f>
        <v>160</v>
      </c>
      <c r="H5" s="46">
        <v>20</v>
      </c>
      <c r="I5" s="46">
        <f>H5*8</f>
        <v>160</v>
      </c>
      <c r="J5" s="46">
        <v>20</v>
      </c>
      <c r="K5" s="46">
        <f>J5*8</f>
        <v>160</v>
      </c>
      <c r="L5" s="46">
        <f>B5+D5+F5+H5+J5</f>
        <v>99</v>
      </c>
      <c r="M5" s="47">
        <f>C5+E5++G5+I5+K5</f>
        <v>792</v>
      </c>
      <c r="O5" s="28"/>
    </row>
    <row r="6" spans="1:15" ht="19.5" customHeight="1" x14ac:dyDescent="0.2">
      <c r="A6" s="1" t="s">
        <v>3</v>
      </c>
      <c r="B6" s="46">
        <v>17.5</v>
      </c>
      <c r="C6" s="46">
        <f t="shared" ref="C6:C16" si="1">B6*8</f>
        <v>140</v>
      </c>
      <c r="D6" s="46">
        <v>17.5</v>
      </c>
      <c r="E6" s="46">
        <f t="shared" si="0"/>
        <v>140</v>
      </c>
      <c r="F6" s="46">
        <v>17.5</v>
      </c>
      <c r="G6" s="46">
        <f t="shared" ref="G6:G16" si="2">F6*8</f>
        <v>140</v>
      </c>
      <c r="H6" s="46">
        <v>17.5</v>
      </c>
      <c r="I6" s="46">
        <f t="shared" ref="I6:I16" si="3">H6*8</f>
        <v>140</v>
      </c>
      <c r="J6" s="46">
        <v>17.5</v>
      </c>
      <c r="K6" s="46">
        <f t="shared" ref="K6:K16" si="4">J6*8</f>
        <v>140</v>
      </c>
      <c r="L6" s="46">
        <f t="shared" ref="L6:L16" si="5">B6+D6+F6+H6+J6</f>
        <v>87.5</v>
      </c>
      <c r="M6" s="47">
        <f>C6+E6++G6+I6+K6</f>
        <v>700</v>
      </c>
      <c r="O6" s="28"/>
    </row>
    <row r="7" spans="1:15" ht="19.5" customHeight="1" x14ac:dyDescent="0.2">
      <c r="A7" s="1" t="s">
        <v>4</v>
      </c>
      <c r="B7" s="46">
        <v>23</v>
      </c>
      <c r="C7" s="46">
        <f t="shared" si="1"/>
        <v>184</v>
      </c>
      <c r="D7" s="46">
        <v>23</v>
      </c>
      <c r="E7" s="46">
        <f t="shared" si="0"/>
        <v>184</v>
      </c>
      <c r="F7" s="46">
        <v>23</v>
      </c>
      <c r="G7" s="46">
        <f t="shared" si="2"/>
        <v>184</v>
      </c>
      <c r="H7" s="46">
        <v>23</v>
      </c>
      <c r="I7" s="46">
        <f t="shared" si="3"/>
        <v>184</v>
      </c>
      <c r="J7" s="46">
        <v>23</v>
      </c>
      <c r="K7" s="46">
        <f t="shared" si="4"/>
        <v>184</v>
      </c>
      <c r="L7" s="46">
        <f>B7+D7+F7+H7+J7</f>
        <v>115</v>
      </c>
      <c r="M7" s="47">
        <f t="shared" ref="M7:M16" si="6">C7+E7++G7+I7+K7</f>
        <v>920</v>
      </c>
    </row>
    <row r="8" spans="1:15" ht="19.5" customHeight="1" x14ac:dyDescent="0.2">
      <c r="A8" s="15" t="s">
        <v>5</v>
      </c>
      <c r="B8" s="46">
        <v>20</v>
      </c>
      <c r="C8" s="46">
        <f t="shared" si="1"/>
        <v>160</v>
      </c>
      <c r="D8" s="46">
        <v>20</v>
      </c>
      <c r="E8" s="46">
        <f t="shared" si="0"/>
        <v>160</v>
      </c>
      <c r="F8" s="46">
        <v>1</v>
      </c>
      <c r="G8" s="46">
        <f t="shared" si="2"/>
        <v>8</v>
      </c>
      <c r="H8" s="46">
        <v>20</v>
      </c>
      <c r="I8" s="46">
        <f t="shared" si="3"/>
        <v>160</v>
      </c>
      <c r="J8" s="46">
        <v>20</v>
      </c>
      <c r="K8" s="46">
        <f t="shared" si="4"/>
        <v>160</v>
      </c>
      <c r="L8" s="46">
        <f t="shared" si="5"/>
        <v>81</v>
      </c>
      <c r="M8" s="47">
        <f t="shared" si="6"/>
        <v>648</v>
      </c>
    </row>
    <row r="9" spans="1:15" ht="19.5" customHeight="1" x14ac:dyDescent="0.2">
      <c r="A9" s="1" t="s">
        <v>6</v>
      </c>
      <c r="B9" s="46">
        <v>21</v>
      </c>
      <c r="C9" s="46">
        <f t="shared" si="1"/>
        <v>168</v>
      </c>
      <c r="D9" s="46">
        <v>21</v>
      </c>
      <c r="E9" s="46">
        <f t="shared" si="0"/>
        <v>168</v>
      </c>
      <c r="F9" s="46">
        <v>21</v>
      </c>
      <c r="G9" s="46">
        <f t="shared" si="2"/>
        <v>168</v>
      </c>
      <c r="H9" s="46">
        <v>21</v>
      </c>
      <c r="I9" s="46">
        <f t="shared" si="3"/>
        <v>168</v>
      </c>
      <c r="J9" s="46">
        <v>21</v>
      </c>
      <c r="K9" s="46">
        <f t="shared" si="4"/>
        <v>168</v>
      </c>
      <c r="L9" s="46">
        <f t="shared" si="5"/>
        <v>105</v>
      </c>
      <c r="M9" s="47">
        <f t="shared" si="6"/>
        <v>840</v>
      </c>
    </row>
    <row r="10" spans="1:15" ht="19.5" customHeight="1" x14ac:dyDescent="0.2">
      <c r="A10" s="1" t="s">
        <v>7</v>
      </c>
      <c r="B10" s="46">
        <v>20</v>
      </c>
      <c r="C10" s="46">
        <f t="shared" si="1"/>
        <v>160</v>
      </c>
      <c r="D10" s="46">
        <v>20</v>
      </c>
      <c r="E10" s="46">
        <f t="shared" si="0"/>
        <v>160</v>
      </c>
      <c r="F10" s="46">
        <v>20</v>
      </c>
      <c r="G10" s="46">
        <f t="shared" si="2"/>
        <v>160</v>
      </c>
      <c r="H10" s="46">
        <v>20</v>
      </c>
      <c r="I10" s="46">
        <f t="shared" si="3"/>
        <v>160</v>
      </c>
      <c r="J10" s="46">
        <v>20</v>
      </c>
      <c r="K10" s="46">
        <f t="shared" si="4"/>
        <v>160</v>
      </c>
      <c r="L10" s="46">
        <f t="shared" si="5"/>
        <v>100</v>
      </c>
      <c r="M10" s="47">
        <f t="shared" si="6"/>
        <v>800</v>
      </c>
    </row>
    <row r="11" spans="1:15" ht="19.5" customHeight="1" x14ac:dyDescent="0.2">
      <c r="A11" s="1" t="s">
        <v>8</v>
      </c>
      <c r="B11" s="46">
        <v>1</v>
      </c>
      <c r="C11" s="46">
        <f t="shared" si="1"/>
        <v>8</v>
      </c>
      <c r="D11" s="46">
        <v>21</v>
      </c>
      <c r="E11" s="46">
        <f t="shared" si="0"/>
        <v>168</v>
      </c>
      <c r="F11" s="46">
        <v>17</v>
      </c>
      <c r="G11" s="46">
        <f t="shared" si="2"/>
        <v>136</v>
      </c>
      <c r="H11" s="46">
        <v>21</v>
      </c>
      <c r="I11" s="46">
        <f t="shared" si="3"/>
        <v>168</v>
      </c>
      <c r="J11" s="46">
        <v>21</v>
      </c>
      <c r="K11" s="46">
        <f t="shared" si="4"/>
        <v>168</v>
      </c>
      <c r="L11" s="46">
        <f t="shared" si="5"/>
        <v>81</v>
      </c>
      <c r="M11" s="47">
        <f t="shared" si="6"/>
        <v>648</v>
      </c>
    </row>
    <row r="12" spans="1:15" ht="19.5" customHeight="1" x14ac:dyDescent="0.2">
      <c r="A12" s="1" t="s">
        <v>9</v>
      </c>
      <c r="B12" s="46">
        <v>0</v>
      </c>
      <c r="C12" s="46">
        <f t="shared" si="1"/>
        <v>0</v>
      </c>
      <c r="D12" s="46">
        <v>22</v>
      </c>
      <c r="E12" s="46">
        <f t="shared" si="0"/>
        <v>176</v>
      </c>
      <c r="F12" s="46">
        <v>22</v>
      </c>
      <c r="G12" s="46">
        <f t="shared" si="2"/>
        <v>176</v>
      </c>
      <c r="H12" s="46">
        <v>22</v>
      </c>
      <c r="I12" s="46">
        <f t="shared" si="3"/>
        <v>176</v>
      </c>
      <c r="J12" s="46">
        <v>22</v>
      </c>
      <c r="K12" s="46">
        <f t="shared" si="4"/>
        <v>176</v>
      </c>
      <c r="L12" s="46">
        <f t="shared" si="5"/>
        <v>88</v>
      </c>
      <c r="M12" s="47">
        <f t="shared" si="6"/>
        <v>704</v>
      </c>
    </row>
    <row r="13" spans="1:15" ht="19.5" customHeight="1" x14ac:dyDescent="0.2">
      <c r="A13" s="1" t="s">
        <v>10</v>
      </c>
      <c r="B13" s="46">
        <v>0</v>
      </c>
      <c r="C13" s="46">
        <f t="shared" si="1"/>
        <v>0</v>
      </c>
      <c r="D13" s="46">
        <v>21</v>
      </c>
      <c r="E13" s="46">
        <f t="shared" si="0"/>
        <v>168</v>
      </c>
      <c r="F13" s="46">
        <v>21</v>
      </c>
      <c r="G13" s="46">
        <f t="shared" si="2"/>
        <v>168</v>
      </c>
      <c r="H13" s="46">
        <v>21</v>
      </c>
      <c r="I13" s="46">
        <f t="shared" si="3"/>
        <v>168</v>
      </c>
      <c r="J13" s="46">
        <v>21</v>
      </c>
      <c r="K13" s="46">
        <f t="shared" si="4"/>
        <v>168</v>
      </c>
      <c r="L13" s="46">
        <f t="shared" si="5"/>
        <v>84</v>
      </c>
      <c r="M13" s="47">
        <f t="shared" si="6"/>
        <v>672</v>
      </c>
    </row>
    <row r="14" spans="1:15" ht="19.5" customHeight="1" x14ac:dyDescent="0.2">
      <c r="A14" s="1" t="s">
        <v>11</v>
      </c>
      <c r="B14" s="46">
        <v>19</v>
      </c>
      <c r="C14" s="46">
        <f t="shared" si="1"/>
        <v>152</v>
      </c>
      <c r="D14" s="46">
        <v>19</v>
      </c>
      <c r="E14" s="46">
        <f t="shared" si="0"/>
        <v>152</v>
      </c>
      <c r="F14" s="46">
        <v>19</v>
      </c>
      <c r="G14" s="46">
        <f t="shared" si="2"/>
        <v>152</v>
      </c>
      <c r="H14" s="46">
        <v>19</v>
      </c>
      <c r="I14" s="46">
        <f t="shared" si="3"/>
        <v>152</v>
      </c>
      <c r="J14" s="46">
        <v>1</v>
      </c>
      <c r="K14" s="46">
        <f t="shared" si="4"/>
        <v>8</v>
      </c>
      <c r="L14" s="46">
        <f t="shared" si="5"/>
        <v>77</v>
      </c>
      <c r="M14" s="47">
        <f t="shared" si="6"/>
        <v>616</v>
      </c>
    </row>
    <row r="15" spans="1:15" ht="19.5" customHeight="1" x14ac:dyDescent="0.2">
      <c r="A15" s="1" t="s">
        <v>12</v>
      </c>
      <c r="B15" s="46">
        <v>20</v>
      </c>
      <c r="C15" s="46">
        <f t="shared" si="1"/>
        <v>160</v>
      </c>
      <c r="D15" s="46">
        <v>20</v>
      </c>
      <c r="E15" s="46">
        <f t="shared" si="0"/>
        <v>160</v>
      </c>
      <c r="F15" s="46">
        <v>20</v>
      </c>
      <c r="G15" s="46">
        <f t="shared" si="2"/>
        <v>160</v>
      </c>
      <c r="H15" s="46">
        <v>1</v>
      </c>
      <c r="I15" s="46">
        <f t="shared" si="3"/>
        <v>8</v>
      </c>
      <c r="J15" s="46">
        <v>19</v>
      </c>
      <c r="K15" s="46">
        <f t="shared" si="4"/>
        <v>152</v>
      </c>
      <c r="L15" s="46">
        <f t="shared" si="5"/>
        <v>80</v>
      </c>
      <c r="M15" s="47">
        <f t="shared" si="6"/>
        <v>640</v>
      </c>
    </row>
    <row r="16" spans="1:15" ht="19.5" customHeight="1" x14ac:dyDescent="0.2">
      <c r="A16" s="1" t="s">
        <v>13</v>
      </c>
      <c r="B16" s="46">
        <v>21</v>
      </c>
      <c r="C16" s="46">
        <f t="shared" si="1"/>
        <v>168</v>
      </c>
      <c r="D16" s="46">
        <v>12</v>
      </c>
      <c r="E16" s="46">
        <f t="shared" si="0"/>
        <v>96</v>
      </c>
      <c r="F16" s="46">
        <v>21</v>
      </c>
      <c r="G16" s="46">
        <f t="shared" si="2"/>
        <v>168</v>
      </c>
      <c r="H16" s="46">
        <v>19</v>
      </c>
      <c r="I16" s="46">
        <f t="shared" si="3"/>
        <v>152</v>
      </c>
      <c r="J16" s="46">
        <v>21</v>
      </c>
      <c r="K16" s="46">
        <f t="shared" si="4"/>
        <v>168</v>
      </c>
      <c r="L16" s="46">
        <f t="shared" si="5"/>
        <v>94</v>
      </c>
      <c r="M16" s="47">
        <f t="shared" si="6"/>
        <v>752</v>
      </c>
    </row>
    <row r="17" spans="1:13" ht="31.5" customHeight="1" x14ac:dyDescent="0.2">
      <c r="A17" s="2" t="s">
        <v>18</v>
      </c>
      <c r="B17" s="47">
        <f>SUM(B5:B16)</f>
        <v>182.5</v>
      </c>
      <c r="C17" s="47">
        <f t="shared" ref="C17:K17" si="7">SUM(C5:C16)</f>
        <v>1460</v>
      </c>
      <c r="D17" s="47">
        <f>SUM(D5:D16)</f>
        <v>235.5</v>
      </c>
      <c r="E17" s="47">
        <f t="shared" si="7"/>
        <v>1884</v>
      </c>
      <c r="F17" s="47">
        <f>SUM(F5:F16)</f>
        <v>222.5</v>
      </c>
      <c r="G17" s="47">
        <f>SUM(G5:G16)</f>
        <v>1780</v>
      </c>
      <c r="H17" s="47">
        <f>SUM(H5:H16)</f>
        <v>224.5</v>
      </c>
      <c r="I17" s="47">
        <f t="shared" si="7"/>
        <v>1796</v>
      </c>
      <c r="J17" s="47">
        <f>SUM(J5:J16)</f>
        <v>226.5</v>
      </c>
      <c r="K17" s="47">
        <f t="shared" si="7"/>
        <v>1812</v>
      </c>
      <c r="L17" s="47">
        <f>SUM(L5:L16)</f>
        <v>1091.5</v>
      </c>
      <c r="M17" s="47">
        <f>SUM(M5:M16)</f>
        <v>8732</v>
      </c>
    </row>
    <row r="20" spans="1:13" x14ac:dyDescent="0.2">
      <c r="A20" s="29" t="s">
        <v>107</v>
      </c>
      <c r="B20" s="35" t="s">
        <v>109</v>
      </c>
      <c r="C20" s="29" t="s">
        <v>111</v>
      </c>
    </row>
    <row r="21" spans="1:13" x14ac:dyDescent="0.2">
      <c r="A21" s="30" t="s">
        <v>97</v>
      </c>
      <c r="B21" s="30" t="s">
        <v>8</v>
      </c>
      <c r="C21" s="30" t="s">
        <v>115</v>
      </c>
    </row>
    <row r="22" spans="1:13" x14ac:dyDescent="0.2">
      <c r="A22" s="30" t="s">
        <v>97</v>
      </c>
      <c r="B22" s="30" t="s">
        <v>10</v>
      </c>
      <c r="C22" s="30" t="s">
        <v>108</v>
      </c>
    </row>
    <row r="23" spans="1:13" x14ac:dyDescent="0.2">
      <c r="A23" s="30" t="s">
        <v>44</v>
      </c>
      <c r="B23" s="30" t="s">
        <v>2</v>
      </c>
      <c r="C23" s="30" t="s">
        <v>116</v>
      </c>
    </row>
    <row r="24" spans="1:13" x14ac:dyDescent="0.2">
      <c r="A24" s="30" t="s">
        <v>44</v>
      </c>
      <c r="B24" s="30" t="s">
        <v>13</v>
      </c>
      <c r="C24" s="30" t="s">
        <v>117</v>
      </c>
    </row>
    <row r="25" spans="1:13" x14ac:dyDescent="0.2">
      <c r="A25" s="30" t="s">
        <v>112</v>
      </c>
      <c r="B25" s="30" t="s">
        <v>5</v>
      </c>
      <c r="C25" s="30" t="s">
        <v>118</v>
      </c>
    </row>
    <row r="26" spans="1:13" x14ac:dyDescent="0.2">
      <c r="A26" s="30" t="s">
        <v>112</v>
      </c>
      <c r="B26" s="30" t="s">
        <v>8</v>
      </c>
      <c r="C26" s="30" t="s">
        <v>119</v>
      </c>
    </row>
    <row r="27" spans="1:13" x14ac:dyDescent="0.2">
      <c r="A27" s="30" t="s">
        <v>120</v>
      </c>
      <c r="B27" s="30" t="s">
        <v>12</v>
      </c>
      <c r="C27" s="30" t="s">
        <v>121</v>
      </c>
    </row>
    <row r="28" spans="1:13" x14ac:dyDescent="0.2">
      <c r="A28" s="30" t="s">
        <v>120</v>
      </c>
      <c r="B28" s="30" t="s">
        <v>13</v>
      </c>
      <c r="C28" s="30" t="s">
        <v>122</v>
      </c>
    </row>
    <row r="29" spans="1:13" x14ac:dyDescent="0.2">
      <c r="A29" s="30" t="s">
        <v>123</v>
      </c>
      <c r="B29" s="30" t="s">
        <v>11</v>
      </c>
      <c r="C29" s="30" t="s">
        <v>121</v>
      </c>
    </row>
    <row r="30" spans="1:13" x14ac:dyDescent="0.2">
      <c r="A30" s="30" t="s">
        <v>123</v>
      </c>
      <c r="B30" s="30" t="s">
        <v>12</v>
      </c>
      <c r="C30" s="30" t="s">
        <v>122</v>
      </c>
    </row>
    <row r="32" spans="1:13" ht="25.5" x14ac:dyDescent="0.2">
      <c r="A32" s="36" t="s">
        <v>110</v>
      </c>
      <c r="B32" s="29" t="s">
        <v>109</v>
      </c>
      <c r="C32" s="29" t="s">
        <v>111</v>
      </c>
    </row>
    <row r="33" spans="1:3" x14ac:dyDescent="0.2">
      <c r="A33" s="31" t="s">
        <v>106</v>
      </c>
      <c r="B33" s="31" t="s">
        <v>9</v>
      </c>
      <c r="C33" s="30" t="s">
        <v>108</v>
      </c>
    </row>
  </sheetData>
  <customSheetViews>
    <customSheetView guid="{B910DF1E-D992-41A2-B739-07C2988F0736}" fitToPage="1">
      <selection activeCell="V17" sqref="V17"/>
      <pageMargins left="0.34" right="0.28000000000000003" top="0.78740157480314965" bottom="0.78740157480314965" header="0.31496062992125984" footer="0.31496062992125984"/>
      <pageSetup paperSize="9" scale="78" orientation="landscape" horizontalDpi="4294967294" verticalDpi="4294967294" r:id="rId1"/>
    </customSheetView>
    <customSheetView guid="{2608181E-A546-4643-96AB-E590D9B847D7}" fitToPage="1">
      <selection activeCell="D5" sqref="D5"/>
      <pageMargins left="0.34" right="0.28000000000000003" top="0.78740157480314965" bottom="0.78740157480314965" header="0.31496062992125984" footer="0.31496062992125984"/>
      <pageSetup paperSize="9" scale="78" orientation="landscape" horizontalDpi="4294967294" verticalDpi="4294967294" r:id="rId2"/>
    </customSheetView>
    <customSheetView guid="{607861CD-840C-446B-98C9-B874A779A469}" fitToPage="1">
      <selection sqref="A1:M1"/>
      <pageMargins left="0.34" right="0.28000000000000003" top="0.78740157480314965" bottom="0.78740157480314965" header="0.31496062992125984" footer="0.31496062992125984"/>
      <pageSetup paperSize="9" scale="78" orientation="landscape" horizontalDpi="4294967294" verticalDpi="4294967294" r:id="rId3"/>
    </customSheetView>
  </customSheetViews>
  <mergeCells count="9">
    <mergeCell ref="A1:M1"/>
    <mergeCell ref="A2:M2"/>
    <mergeCell ref="F3:G3"/>
    <mergeCell ref="H3:I3"/>
    <mergeCell ref="L3:M3"/>
    <mergeCell ref="A3:A4"/>
    <mergeCell ref="B3:C3"/>
    <mergeCell ref="D3:E3"/>
    <mergeCell ref="J3:K3"/>
  </mergeCells>
  <pageMargins left="0.84" right="0.22" top="0.78740157480314965" bottom="0.78740157480314965" header="0.31496062992125984" footer="0.31496062992125984"/>
  <pageSetup paperSize="9" orientation="landscape" horizontalDpi="4294967294" verticalDpi="4294967294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20" sqref="F20"/>
    </sheetView>
  </sheetViews>
  <sheetFormatPr defaultRowHeight="12.75" x14ac:dyDescent="0.2"/>
  <cols>
    <col min="1" max="1" width="13.28515625" style="24" customWidth="1"/>
    <col min="2" max="4" width="9.140625" style="24"/>
    <col min="5" max="5" width="18.5703125" style="24" customWidth="1"/>
    <col min="6" max="16384" width="9.140625" style="24"/>
  </cols>
  <sheetData>
    <row r="1" spans="1:6" ht="20.25" customHeight="1" x14ac:dyDescent="0.2">
      <c r="A1" s="72" t="s">
        <v>113</v>
      </c>
      <c r="B1" s="73"/>
      <c r="C1" s="73"/>
      <c r="D1" s="73"/>
      <c r="E1" s="73"/>
      <c r="F1" s="73"/>
    </row>
    <row r="2" spans="1:6" ht="24.75" customHeight="1" x14ac:dyDescent="0.2">
      <c r="A2" s="74" t="s">
        <v>81</v>
      </c>
      <c r="B2" s="74"/>
      <c r="C2" s="74"/>
      <c r="D2" s="74"/>
      <c r="E2" s="74"/>
      <c r="F2" s="74"/>
    </row>
    <row r="3" spans="1:6" ht="19.5" customHeight="1" x14ac:dyDescent="0.2">
      <c r="A3" s="26" t="s">
        <v>20</v>
      </c>
      <c r="B3" s="75" t="s">
        <v>21</v>
      </c>
      <c r="C3" s="76"/>
      <c r="D3" s="76"/>
      <c r="E3" s="77"/>
      <c r="F3" s="26" t="s">
        <v>1</v>
      </c>
    </row>
    <row r="4" spans="1:6" x14ac:dyDescent="0.2">
      <c r="A4" s="44" t="s">
        <v>2</v>
      </c>
      <c r="B4" s="90" t="s">
        <v>98</v>
      </c>
      <c r="C4" s="91"/>
      <c r="D4" s="91"/>
      <c r="E4" s="92"/>
      <c r="F4" s="40">
        <v>1</v>
      </c>
    </row>
    <row r="5" spans="1:6" ht="15" customHeight="1" x14ac:dyDescent="0.2">
      <c r="A5" s="84" t="s">
        <v>3</v>
      </c>
      <c r="B5" s="78" t="s">
        <v>103</v>
      </c>
      <c r="C5" s="79"/>
      <c r="D5" s="79"/>
      <c r="E5" s="80"/>
      <c r="F5" s="40">
        <v>15</v>
      </c>
    </row>
    <row r="6" spans="1:6" x14ac:dyDescent="0.2">
      <c r="A6" s="85"/>
      <c r="B6" s="81" t="s">
        <v>15</v>
      </c>
      <c r="C6" s="82"/>
      <c r="D6" s="82"/>
      <c r="E6" s="83"/>
      <c r="F6" s="40">
        <v>16</v>
      </c>
    </row>
    <row r="7" spans="1:6" x14ac:dyDescent="0.2">
      <c r="A7" s="86"/>
      <c r="B7" s="87" t="s">
        <v>25</v>
      </c>
      <c r="C7" s="87"/>
      <c r="D7" s="87"/>
      <c r="E7" s="87"/>
      <c r="F7" s="40">
        <v>17</v>
      </c>
    </row>
    <row r="8" spans="1:6" x14ac:dyDescent="0.2">
      <c r="A8" s="102" t="s">
        <v>5</v>
      </c>
      <c r="B8" s="81" t="s">
        <v>99</v>
      </c>
      <c r="C8" s="82"/>
      <c r="D8" s="82"/>
      <c r="E8" s="83"/>
      <c r="F8" s="27">
        <v>2</v>
      </c>
    </row>
    <row r="9" spans="1:6" x14ac:dyDescent="0.2">
      <c r="A9" s="103"/>
      <c r="B9" s="81" t="s">
        <v>100</v>
      </c>
      <c r="C9" s="82"/>
      <c r="D9" s="82"/>
      <c r="E9" s="83"/>
      <c r="F9" s="27">
        <v>21</v>
      </c>
    </row>
    <row r="10" spans="1:6" x14ac:dyDescent="0.2">
      <c r="A10" s="100" t="s">
        <v>7</v>
      </c>
      <c r="B10" s="81" t="s">
        <v>16</v>
      </c>
      <c r="C10" s="82"/>
      <c r="D10" s="82"/>
      <c r="E10" s="83"/>
      <c r="F10" s="27">
        <v>3</v>
      </c>
    </row>
    <row r="11" spans="1:6" x14ac:dyDescent="0.2">
      <c r="A11" s="101"/>
      <c r="B11" s="93" t="s">
        <v>101</v>
      </c>
      <c r="C11" s="94"/>
      <c r="D11" s="94"/>
      <c r="E11" s="95"/>
      <c r="F11" s="27">
        <v>24</v>
      </c>
    </row>
    <row r="12" spans="1:6" ht="15" customHeight="1" x14ac:dyDescent="0.2">
      <c r="A12" s="39" t="s">
        <v>8</v>
      </c>
      <c r="B12" s="96" t="s">
        <v>102</v>
      </c>
      <c r="C12" s="88"/>
      <c r="D12" s="88"/>
      <c r="E12" s="89"/>
      <c r="F12" s="27">
        <v>16</v>
      </c>
    </row>
    <row r="13" spans="1:6" ht="15" customHeight="1" x14ac:dyDescent="0.2">
      <c r="A13" s="39" t="s">
        <v>10</v>
      </c>
      <c r="B13" s="97" t="s">
        <v>26</v>
      </c>
      <c r="C13" s="98"/>
      <c r="D13" s="98"/>
      <c r="E13" s="98"/>
      <c r="F13" s="5">
        <v>7</v>
      </c>
    </row>
    <row r="14" spans="1:6" x14ac:dyDescent="0.2">
      <c r="A14" s="100" t="s">
        <v>11</v>
      </c>
      <c r="B14" s="96" t="s">
        <v>41</v>
      </c>
      <c r="C14" s="88"/>
      <c r="D14" s="88"/>
      <c r="E14" s="89"/>
      <c r="F14" s="5">
        <v>12</v>
      </c>
    </row>
    <row r="15" spans="1:6" ht="15" customHeight="1" x14ac:dyDescent="0.2">
      <c r="A15" s="101"/>
      <c r="B15" s="97" t="s">
        <v>23</v>
      </c>
      <c r="C15" s="98"/>
      <c r="D15" s="98"/>
      <c r="E15" s="99"/>
      <c r="F15" s="27">
        <v>28</v>
      </c>
    </row>
    <row r="16" spans="1:6" ht="15" customHeight="1" x14ac:dyDescent="0.2">
      <c r="A16" s="100" t="s">
        <v>12</v>
      </c>
      <c r="B16" s="96" t="s">
        <v>27</v>
      </c>
      <c r="C16" s="88"/>
      <c r="D16" s="88"/>
      <c r="E16" s="89"/>
      <c r="F16" s="27">
        <v>2</v>
      </c>
    </row>
    <row r="17" spans="1:6" ht="15" customHeight="1" x14ac:dyDescent="0.2">
      <c r="A17" s="101"/>
      <c r="B17" s="96" t="s">
        <v>114</v>
      </c>
      <c r="C17" s="88"/>
      <c r="D17" s="88"/>
      <c r="E17" s="89"/>
      <c r="F17" s="27">
        <v>15</v>
      </c>
    </row>
    <row r="18" spans="1:6" x14ac:dyDescent="0.2">
      <c r="A18" s="114" t="s">
        <v>13</v>
      </c>
      <c r="B18" s="88" t="s">
        <v>24</v>
      </c>
      <c r="C18" s="88"/>
      <c r="D18" s="88"/>
      <c r="E18" s="89"/>
      <c r="F18" s="27">
        <v>8</v>
      </c>
    </row>
    <row r="19" spans="1:6" x14ac:dyDescent="0.2">
      <c r="A19" s="115"/>
      <c r="B19" s="88" t="s">
        <v>154</v>
      </c>
      <c r="C19" s="88"/>
      <c r="D19" s="88"/>
      <c r="E19" s="89"/>
      <c r="F19" s="27">
        <v>24</v>
      </c>
    </row>
    <row r="20" spans="1:6" x14ac:dyDescent="0.2">
      <c r="A20" s="115"/>
      <c r="B20" s="88" t="s">
        <v>155</v>
      </c>
      <c r="C20" s="88"/>
      <c r="D20" s="88"/>
      <c r="E20" s="89"/>
      <c r="F20" s="27">
        <v>31</v>
      </c>
    </row>
  </sheetData>
  <customSheetViews>
    <customSheetView guid="{B910DF1E-D992-41A2-B739-07C2988F0736}">
      <selection activeCell="B4" sqref="B4:E10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1"/>
    </customSheetView>
    <customSheetView guid="{2608181E-A546-4643-96AB-E590D9B847D7}">
      <selection activeCell="B4" sqref="B4:E10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2"/>
    </customSheetView>
    <customSheetView guid="{607861CD-840C-446B-98C9-B874A779A469}">
      <selection sqref="A1:F1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3"/>
    </customSheetView>
  </customSheetViews>
  <mergeCells count="26">
    <mergeCell ref="B19:E19"/>
    <mergeCell ref="B20:E20"/>
    <mergeCell ref="A18:A20"/>
    <mergeCell ref="A16:A17"/>
    <mergeCell ref="B16:E16"/>
    <mergeCell ref="A8:A9"/>
    <mergeCell ref="A10:A11"/>
    <mergeCell ref="A14:A15"/>
    <mergeCell ref="B18:E18"/>
    <mergeCell ref="B4:E4"/>
    <mergeCell ref="B8:E8"/>
    <mergeCell ref="B11:E11"/>
    <mergeCell ref="B14:E14"/>
    <mergeCell ref="B15:E15"/>
    <mergeCell ref="B13:E13"/>
    <mergeCell ref="B12:E12"/>
    <mergeCell ref="B17:E17"/>
    <mergeCell ref="B9:E9"/>
    <mergeCell ref="B10:E10"/>
    <mergeCell ref="A1:F1"/>
    <mergeCell ref="A2:F2"/>
    <mergeCell ref="B3:E3"/>
    <mergeCell ref="B5:E5"/>
    <mergeCell ref="B6:E6"/>
    <mergeCell ref="A5:A7"/>
    <mergeCell ref="B7:E7"/>
  </mergeCells>
  <pageMargins left="1.1599999999999999" right="0.511811024" top="0.78740157499999996" bottom="0.78740157499999996" header="0.31496062000000002" footer="0.31496062000000002"/>
  <pageSetup paperSize="9" orientation="portrait" horizontalDpi="4294967294" verticalDpi="4294967294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2" workbookViewId="0">
      <selection activeCell="F16" sqref="F16"/>
    </sheetView>
  </sheetViews>
  <sheetFormatPr defaultRowHeight="12.75" x14ac:dyDescent="0.2"/>
  <cols>
    <col min="1" max="1" width="28.5703125" style="24" customWidth="1"/>
    <col min="2" max="2" width="20.85546875" style="24" customWidth="1"/>
    <col min="3" max="3" width="15.7109375" style="24" customWidth="1"/>
    <col min="4" max="4" width="13.140625" style="24" customWidth="1"/>
    <col min="5" max="5" width="14.5703125" style="24" customWidth="1"/>
    <col min="6" max="16384" width="9.140625" style="24"/>
  </cols>
  <sheetData>
    <row r="1" spans="1:4" x14ac:dyDescent="0.2">
      <c r="A1" s="72" t="s">
        <v>129</v>
      </c>
      <c r="B1" s="72"/>
      <c r="C1" s="73"/>
      <c r="D1" s="73"/>
    </row>
    <row r="2" spans="1:4" ht="22.5" customHeight="1" x14ac:dyDescent="0.2">
      <c r="A2" s="74" t="s">
        <v>96</v>
      </c>
      <c r="B2" s="74"/>
      <c r="C2" s="74"/>
      <c r="D2" s="74"/>
    </row>
    <row r="3" spans="1:4" ht="42.75" customHeight="1" x14ac:dyDescent="0.2">
      <c r="A3" s="13" t="s">
        <v>128</v>
      </c>
      <c r="B3" s="13" t="s">
        <v>42</v>
      </c>
      <c r="C3" s="13" t="s">
        <v>83</v>
      </c>
      <c r="D3" s="14" t="s">
        <v>22</v>
      </c>
    </row>
    <row r="4" spans="1:4" ht="42.75" customHeight="1" x14ac:dyDescent="0.2">
      <c r="A4" s="17" t="s">
        <v>136</v>
      </c>
      <c r="B4" s="106" t="s">
        <v>43</v>
      </c>
      <c r="C4" s="18">
        <v>24</v>
      </c>
      <c r="D4" s="49" t="s">
        <v>123</v>
      </c>
    </row>
    <row r="5" spans="1:4" ht="24.75" customHeight="1" x14ac:dyDescent="0.2">
      <c r="A5" s="17" t="s">
        <v>130</v>
      </c>
      <c r="B5" s="108"/>
      <c r="C5" s="18">
        <v>24</v>
      </c>
      <c r="D5" s="32" t="s">
        <v>112</v>
      </c>
    </row>
    <row r="6" spans="1:4" ht="30" customHeight="1" x14ac:dyDescent="0.2">
      <c r="A6" s="104" t="s">
        <v>131</v>
      </c>
      <c r="B6" s="104" t="s">
        <v>84</v>
      </c>
      <c r="C6" s="33">
        <v>20</v>
      </c>
      <c r="D6" s="41" t="s">
        <v>112</v>
      </c>
    </row>
    <row r="7" spans="1:4" ht="30" customHeight="1" x14ac:dyDescent="0.2">
      <c r="A7" s="105"/>
      <c r="B7" s="105"/>
      <c r="C7" s="43">
        <v>20</v>
      </c>
      <c r="D7" s="51" t="s">
        <v>120</v>
      </c>
    </row>
    <row r="8" spans="1:4" ht="38.25" x14ac:dyDescent="0.2">
      <c r="A8" s="17" t="s">
        <v>137</v>
      </c>
      <c r="B8" s="106" t="s">
        <v>133</v>
      </c>
      <c r="C8" s="18">
        <v>20</v>
      </c>
      <c r="D8" s="49" t="s">
        <v>123</v>
      </c>
    </row>
    <row r="9" spans="1:4" ht="30" customHeight="1" x14ac:dyDescent="0.2">
      <c r="A9" s="17" t="s">
        <v>132</v>
      </c>
      <c r="B9" s="107"/>
      <c r="C9" s="18">
        <v>16</v>
      </c>
      <c r="D9" s="42" t="s">
        <v>112</v>
      </c>
    </row>
    <row r="10" spans="1:4" ht="30" customHeight="1" x14ac:dyDescent="0.2">
      <c r="A10" s="17" t="s">
        <v>142</v>
      </c>
      <c r="B10" s="108"/>
      <c r="C10" s="50">
        <v>20</v>
      </c>
      <c r="D10" s="52" t="s">
        <v>120</v>
      </c>
    </row>
    <row r="11" spans="1:4" ht="48" customHeight="1" x14ac:dyDescent="0.2">
      <c r="A11" s="50" t="s">
        <v>140</v>
      </c>
      <c r="B11" s="53" t="s">
        <v>146</v>
      </c>
      <c r="C11" s="50">
        <v>28</v>
      </c>
      <c r="D11" s="50" t="s">
        <v>120</v>
      </c>
    </row>
    <row r="12" spans="1:4" ht="51" x14ac:dyDescent="0.2">
      <c r="A12" s="16" t="s">
        <v>134</v>
      </c>
      <c r="B12" s="104" t="s">
        <v>135</v>
      </c>
      <c r="C12" s="43">
        <v>20</v>
      </c>
      <c r="D12" s="41" t="s">
        <v>112</v>
      </c>
    </row>
    <row r="13" spans="1:4" ht="66" customHeight="1" x14ac:dyDescent="0.2">
      <c r="A13" s="16" t="s">
        <v>141</v>
      </c>
      <c r="B13" s="105"/>
      <c r="C13" s="43">
        <v>16</v>
      </c>
      <c r="D13" s="51" t="s">
        <v>120</v>
      </c>
    </row>
    <row r="14" spans="1:4" ht="38.25" x14ac:dyDescent="0.2">
      <c r="A14" s="17" t="s">
        <v>138</v>
      </c>
      <c r="B14" s="48" t="s">
        <v>139</v>
      </c>
      <c r="C14" s="48">
        <v>40</v>
      </c>
      <c r="D14" s="49" t="s">
        <v>123</v>
      </c>
    </row>
    <row r="15" spans="1:4" ht="25.5" x14ac:dyDescent="0.2">
      <c r="A15" s="17" t="s">
        <v>143</v>
      </c>
      <c r="B15" s="48" t="s">
        <v>144</v>
      </c>
      <c r="C15" s="48">
        <v>40</v>
      </c>
      <c r="D15" s="18" t="s">
        <v>44</v>
      </c>
    </row>
    <row r="16" spans="1:4" ht="25.5" x14ac:dyDescent="0.2">
      <c r="A16" s="17" t="s">
        <v>145</v>
      </c>
      <c r="B16" s="48" t="s">
        <v>146</v>
      </c>
      <c r="C16" s="48">
        <v>21</v>
      </c>
      <c r="D16" s="18" t="s">
        <v>44</v>
      </c>
    </row>
    <row r="17" spans="1:4" ht="38.25" x14ac:dyDescent="0.2">
      <c r="A17" s="17" t="s">
        <v>147</v>
      </c>
      <c r="B17" s="48" t="s">
        <v>84</v>
      </c>
      <c r="C17" s="48">
        <v>21</v>
      </c>
      <c r="D17" s="18" t="s">
        <v>44</v>
      </c>
    </row>
    <row r="18" spans="1:4" ht="28.5" customHeight="1" x14ac:dyDescent="0.2">
      <c r="A18" s="16" t="s">
        <v>153</v>
      </c>
      <c r="B18" s="54" t="s">
        <v>150</v>
      </c>
      <c r="C18" s="54">
        <v>40</v>
      </c>
      <c r="D18" s="55" t="s">
        <v>97</v>
      </c>
    </row>
    <row r="19" spans="1:4" ht="28.5" customHeight="1" x14ac:dyDescent="0.2">
      <c r="A19" s="16" t="s">
        <v>152</v>
      </c>
      <c r="B19" s="54" t="s">
        <v>151</v>
      </c>
      <c r="C19" s="54">
        <v>40</v>
      </c>
      <c r="D19" s="41" t="s">
        <v>97</v>
      </c>
    </row>
    <row r="20" spans="1:4" x14ac:dyDescent="0.2">
      <c r="A20" s="109" t="s">
        <v>17</v>
      </c>
      <c r="B20" s="109"/>
      <c r="C20" s="34">
        <f>SUM(C4:C19)</f>
        <v>410</v>
      </c>
      <c r="D20" s="37"/>
    </row>
    <row r="21" spans="1:4" x14ac:dyDescent="0.2">
      <c r="D21" s="38"/>
    </row>
  </sheetData>
  <customSheetViews>
    <customSheetView guid="{B910DF1E-D992-41A2-B739-07C2988F0736}" topLeftCell="A4">
      <selection activeCell="C14" sqref="C14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1"/>
    </customSheetView>
    <customSheetView guid="{2608181E-A546-4643-96AB-E590D9B847D7}" topLeftCell="A4">
      <selection activeCell="C14" sqref="C14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2"/>
    </customSheetView>
    <customSheetView guid="{607861CD-840C-446B-98C9-B874A779A469}">
      <selection sqref="A1:D1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3"/>
    </customSheetView>
  </customSheetViews>
  <mergeCells count="8">
    <mergeCell ref="B12:B13"/>
    <mergeCell ref="B8:B10"/>
    <mergeCell ref="A20:B20"/>
    <mergeCell ref="A1:D1"/>
    <mergeCell ref="A2:D2"/>
    <mergeCell ref="B4:B5"/>
    <mergeCell ref="A6:A7"/>
    <mergeCell ref="B6:B7"/>
  </mergeCells>
  <pageMargins left="0.75" right="0.511811024" top="0.78740157499999996" bottom="0.78740157499999996" header="0.31496062000000002" footer="0.31496062000000002"/>
  <pageSetup paperSize="9" orientation="portrait" horizontalDpi="4294967294" verticalDpi="4294967294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4" workbookViewId="0">
      <selection activeCell="I7" sqref="I7"/>
    </sheetView>
  </sheetViews>
  <sheetFormatPr defaultRowHeight="12.75" x14ac:dyDescent="0.25"/>
  <cols>
    <col min="1" max="1" width="17.5703125" style="3" customWidth="1"/>
    <col min="2" max="2" width="8.5703125" style="3" customWidth="1"/>
    <col min="3" max="3" width="23.85546875" style="3" customWidth="1"/>
    <col min="4" max="4" width="13.140625" style="3" customWidth="1"/>
    <col min="5" max="5" width="10.140625" style="3" customWidth="1"/>
    <col min="6" max="16384" width="9.140625" style="3"/>
  </cols>
  <sheetData>
    <row r="1" spans="1:5" ht="21" customHeight="1" x14ac:dyDescent="0.25">
      <c r="A1" s="111" t="s">
        <v>105</v>
      </c>
      <c r="B1" s="112"/>
      <c r="C1" s="112"/>
      <c r="D1" s="112"/>
      <c r="E1" s="113"/>
    </row>
    <row r="2" spans="1:5" ht="30.75" customHeight="1" x14ac:dyDescent="0.25">
      <c r="A2" s="22" t="s">
        <v>29</v>
      </c>
      <c r="B2" s="23" t="s">
        <v>30</v>
      </c>
      <c r="C2" s="22" t="s">
        <v>33</v>
      </c>
      <c r="D2" s="22" t="s">
        <v>31</v>
      </c>
      <c r="E2" s="23" t="s">
        <v>85</v>
      </c>
    </row>
    <row r="3" spans="1:5" ht="44.25" customHeight="1" x14ac:dyDescent="0.25">
      <c r="A3" s="19" t="s">
        <v>38</v>
      </c>
      <c r="B3" s="20" t="s">
        <v>32</v>
      </c>
      <c r="C3" s="19" t="s">
        <v>86</v>
      </c>
      <c r="D3" s="20" t="s">
        <v>87</v>
      </c>
      <c r="E3" s="21">
        <v>1</v>
      </c>
    </row>
    <row r="4" spans="1:5" ht="63" customHeight="1" x14ac:dyDescent="0.25">
      <c r="A4" s="19" t="s">
        <v>88</v>
      </c>
      <c r="B4" s="20" t="s">
        <v>32</v>
      </c>
      <c r="C4" s="19" t="s">
        <v>89</v>
      </c>
      <c r="D4" s="20" t="s">
        <v>87</v>
      </c>
      <c r="E4" s="21">
        <v>1</v>
      </c>
    </row>
    <row r="5" spans="1:5" ht="71.25" customHeight="1" x14ac:dyDescent="0.25">
      <c r="A5" s="19" t="s">
        <v>90</v>
      </c>
      <c r="B5" s="20" t="s">
        <v>32</v>
      </c>
      <c r="C5" s="19" t="s">
        <v>91</v>
      </c>
      <c r="D5" s="20" t="s">
        <v>87</v>
      </c>
      <c r="E5" s="21">
        <v>1</v>
      </c>
    </row>
    <row r="6" spans="1:5" ht="54" customHeight="1" x14ac:dyDescent="0.25">
      <c r="A6" s="19" t="s">
        <v>39</v>
      </c>
      <c r="B6" s="20" t="s">
        <v>32</v>
      </c>
      <c r="C6" s="19" t="s">
        <v>40</v>
      </c>
      <c r="D6" s="20" t="s">
        <v>87</v>
      </c>
      <c r="E6" s="21">
        <v>1</v>
      </c>
    </row>
    <row r="7" spans="1:5" ht="63" customHeight="1" x14ac:dyDescent="0.25">
      <c r="A7" s="19" t="s">
        <v>35</v>
      </c>
      <c r="B7" s="20" t="s">
        <v>32</v>
      </c>
      <c r="C7" s="19" t="s">
        <v>37</v>
      </c>
      <c r="D7" s="20" t="s">
        <v>36</v>
      </c>
      <c r="E7" s="21">
        <v>1</v>
      </c>
    </row>
    <row r="8" spans="1:5" ht="75.75" customHeight="1" x14ac:dyDescent="0.25">
      <c r="A8" s="19" t="s">
        <v>92</v>
      </c>
      <c r="B8" s="20" t="s">
        <v>32</v>
      </c>
      <c r="C8" s="19" t="s">
        <v>93</v>
      </c>
      <c r="D8" s="20" t="s">
        <v>36</v>
      </c>
      <c r="E8" s="21">
        <v>1</v>
      </c>
    </row>
    <row r="9" spans="1:5" ht="52.5" customHeight="1" x14ac:dyDescent="0.25">
      <c r="A9" s="19" t="s">
        <v>94</v>
      </c>
      <c r="B9" s="20" t="s">
        <v>32</v>
      </c>
      <c r="C9" s="19" t="s">
        <v>34</v>
      </c>
      <c r="D9" s="20" t="s">
        <v>36</v>
      </c>
      <c r="E9" s="21">
        <v>1</v>
      </c>
    </row>
    <row r="11" spans="1:5" ht="36" customHeight="1" x14ac:dyDescent="0.25">
      <c r="A11" s="110"/>
      <c r="B11" s="110"/>
      <c r="C11" s="110"/>
      <c r="D11" s="110"/>
      <c r="E11" s="110"/>
    </row>
    <row r="12" spans="1:5" ht="51" customHeight="1" x14ac:dyDescent="0.25">
      <c r="A12" s="110"/>
      <c r="B12" s="110"/>
      <c r="C12" s="110"/>
      <c r="D12" s="110"/>
      <c r="E12" s="110"/>
    </row>
  </sheetData>
  <customSheetViews>
    <customSheetView guid="{B910DF1E-D992-41A2-B739-07C2988F0736}">
      <selection activeCell="E7" sqref="E7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1"/>
    </customSheetView>
    <customSheetView guid="{2608181E-A546-4643-96AB-E590D9B847D7}">
      <selection activeCell="E7" sqref="E7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2"/>
    </customSheetView>
    <customSheetView guid="{607861CD-840C-446B-98C9-B874A779A469}">
      <selection activeCell="N9" sqref="N9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3"/>
    </customSheetView>
  </customSheetViews>
  <mergeCells count="3">
    <mergeCell ref="A11:E11"/>
    <mergeCell ref="A12:E12"/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- MACROPROCESSOS</vt:lpstr>
      <vt:lpstr>ANEXO III-Nº Horas por Servidor</vt:lpstr>
      <vt:lpstr>ANEXO IV-Feriados</vt:lpstr>
      <vt:lpstr>ANEXO V-Capacitação e Orçament</vt:lpstr>
      <vt:lpstr>Indicadores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Jediene Galdino</cp:lastModifiedBy>
  <cp:lastPrinted>2018-10-11T15:17:51Z</cp:lastPrinted>
  <dcterms:created xsi:type="dcterms:W3CDTF">2008-11-04T14:27:40Z</dcterms:created>
  <dcterms:modified xsi:type="dcterms:W3CDTF">2021-03-30T15:45:03Z</dcterms:modified>
</cp:coreProperties>
</file>